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730" windowHeight="11640" activeTab="0"/>
  </bookViews>
  <sheets>
    <sheet name="Текстовая часть" sheetId="1" r:id="rId1"/>
    <sheet name="Таблица 1" sheetId="2" r:id="rId2"/>
    <sheet name="Таблица 2" sheetId="3" r:id="rId3"/>
    <sheet name="Таблица 2.1" sheetId="4" r:id="rId4"/>
    <sheet name="Таблица 3,4" sheetId="5" r:id="rId5"/>
  </sheets>
  <definedNames>
    <definedName name="_xlnm.Print_Area" localSheetId="2">'Таблица 2'!$A$1:$J$50</definedName>
    <definedName name="_xlnm.Print_Area" localSheetId="3">'Таблица 2.1'!$A$1:$L$12</definedName>
    <definedName name="_xlnm.Print_Area" localSheetId="4">'Таблица 3,4'!$A$1:$C$24</definedName>
    <definedName name="_xlnm.Print_Area" localSheetId="0">'Текстовая часть'!$A$1:$C$90</definedName>
  </definedNames>
  <calcPr fullCalcOnLoad="1"/>
</workbook>
</file>

<file path=xl/sharedStrings.xml><?xml version="1.0" encoding="utf-8"?>
<sst xmlns="http://schemas.openxmlformats.org/spreadsheetml/2006/main" count="240" uniqueCount="173">
  <si>
    <t>Показатели финансового состояния учреждения (подразделения)</t>
  </si>
  <si>
    <t>(последнюю отчетную дату)</t>
  </si>
  <si>
    <t>№ п/п</t>
  </si>
  <si>
    <t>Наименование показателя</t>
  </si>
  <si>
    <t>Сумма, тыс. руб.</t>
  </si>
  <si>
    <t>Нефинансовые активы, всего:</t>
  </si>
  <si>
    <t>из них:</t>
  </si>
  <si>
    <t>недвижимое имущество, всего:</t>
  </si>
  <si>
    <t>в том числе: остаточная стоимость</t>
  </si>
  <si>
    <t>особо ценное движимое имущество, всего:</t>
  </si>
  <si>
    <t>Финансовые активы, всего:</t>
  </si>
  <si>
    <t>в том числе:</t>
  </si>
  <si>
    <t>дебиторская задолженность по доходам</t>
  </si>
  <si>
    <t>Обязательства, всего:</t>
  </si>
  <si>
    <t>кредиторская задолженность:</t>
  </si>
  <si>
    <t>просроченная кредиторская задолженность</t>
  </si>
  <si>
    <t>Таблица 2</t>
  </si>
  <si>
    <t>Код строки</t>
  </si>
  <si>
    <t>всего</t>
  </si>
  <si>
    <t>из них гранты</t>
  </si>
  <si>
    <t>Поступления от доходов, всего:</t>
  </si>
  <si>
    <t>X</t>
  </si>
  <si>
    <t>доходы от оказания услуг, работ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</si>
  <si>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</si>
  <si>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</si>
  <si>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</si>
  <si>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</si>
  <si>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</si>
  <si>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социальные и иные выплаты населению, всего</t>
  </si>
  <si>
    <t>уплату налогов, сборов и иных платежей, всего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</si>
  <si>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</si>
  <si>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</si>
  <si>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</si>
  <si>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из них: увеличение остатков средств</t>
  </si>
  <si>
    <t>прочие поступления</t>
  </si>
  <si>
    <t>Выбытие финансовых активов, всего</t>
  </si>
  <si>
    <t>Из них: 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</si>
  <si>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</si>
  <si>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</si>
  <si>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</si>
  <si>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t xml:space="preserve">Таблица 2.1 </t>
  </si>
  <si>
    <t>Сумма выплат по расходам на закупку товаров, работ и услуг, руб (с точностью до двух знаков после запятой - 0,00</t>
  </si>
  <si>
    <t>всего на закупки</t>
  </si>
  <si>
    <t>на закупку товаров работ, услуг по году начала закупки:</t>
  </si>
  <si>
    <t>Таблица 3</t>
  </si>
  <si>
    <t>Сведения о средствах, поступающих во временное распоряжение учреждения (подразделения)</t>
  </si>
  <si>
    <t>(очередной финансовый год)</t>
  </si>
  <si>
    <t>Сумма (руб, с точностью до двух знаков после запятой - 0,00)</t>
  </si>
  <si>
    <t>Поступление</t>
  </si>
  <si>
    <t>Выбытие</t>
  </si>
  <si>
    <t xml:space="preserve">Таблица 4 </t>
  </si>
  <si>
    <t>Справочная информация</t>
  </si>
  <si>
    <t>Сумма (тыс.руб)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</si>
  <si>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</si>
  <si>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</si>
  <si>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</si>
  <si>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Таблица 1</t>
  </si>
  <si>
    <t>Объем финансового обеспечения, руб (с точностью до двух знаков после запятой - 0,00)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</si>
  <si>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</si>
  <si>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 xml:space="preserve">субсидии, предоставляемые в соответствии с абзацем вторым пункта 1 статьи 78.1 Бюджетного кодекса Российской Федерации </t>
  </si>
  <si>
    <t xml:space="preserve">субсидии на осуществление капитальных вложений </t>
  </si>
  <si>
    <t xml:space="preserve">субсидия на финансовое обеспечение выполнения государственного (муниципального) задания </t>
  </si>
  <si>
    <t xml:space="preserve">средства обязательного медицинского
страхования
</t>
  </si>
  <si>
    <t xml:space="preserve">поступления от оказания услуг (выполнения работ) на платной основе и от иной приносящей доход деятельности </t>
  </si>
  <si>
    <t xml:space="preserve">Год начала закупки
</t>
  </si>
  <si>
    <t xml:space="preserve">в соответствии с Федеральным законом от 5 апреля 2013 г. № 44-ФЗ “О контрактной системе в сфере закупок товаров, работ, услуг для обеспечения государственных и муниципальных нужд” </t>
  </si>
  <si>
    <t xml:space="preserve">в соответствии с Федеральным законом от 18 июля 2011 г. № 223-ФЗ “О закупках товаров, работ, услуг отдельными видами "юридических лиц” </t>
  </si>
  <si>
    <t>Выплаты порасходам на закупку товаров, работ, услуг всего:</t>
  </si>
  <si>
    <t xml:space="preserve">в том числе: на оплату контрактов заключенных до начала очередного финансового года: </t>
  </si>
  <si>
    <t>доходы от штрафов, пеней, иных сумм принудительного изъятия</t>
  </si>
  <si>
    <t>безвозмездные перечисления организациям</t>
  </si>
  <si>
    <t xml:space="preserve">Код по бюджетной классификации Российской Федерации </t>
  </si>
  <si>
    <t>денежные средства учреждения на счетах в казнействе</t>
  </si>
  <si>
    <t xml:space="preserve">в том числе: </t>
  </si>
  <si>
    <t xml:space="preserve"> доходы от собственности</t>
  </si>
  <si>
    <t>субсидия на выполнение муниципального задания</t>
  </si>
  <si>
    <t>в том числе; услуги связи</t>
  </si>
  <si>
    <t>коммунальные услуги</t>
  </si>
  <si>
    <t>работы, услуги по содержанию имущества</t>
  </si>
  <si>
    <t>прочие работы, услуги</t>
  </si>
  <si>
    <t>не заполнять</t>
  </si>
  <si>
    <t>0001</t>
  </si>
  <si>
    <t>должно ровняться Таб.2 стр. 260 гр. Всего</t>
  </si>
  <si>
    <t>Обеспечение котрактов</t>
  </si>
  <si>
    <t>   </t>
  </si>
  <si>
    <t>План финансово-хозяйственной деятельности</t>
  </si>
  <si>
    <t>1. Сведения об Учреждении</t>
  </si>
  <si>
    <t xml:space="preserve">    </t>
  </si>
  <si>
    <t>Полное наименование  учреждения:</t>
  </si>
  <si>
    <t>Юридический адрес</t>
  </si>
  <si>
    <t>Фактический адрес</t>
  </si>
  <si>
    <t>Телефон/факс учреждения</t>
  </si>
  <si>
    <t>Факс учреждения</t>
  </si>
  <si>
    <t>Адрес электронной почты</t>
  </si>
  <si>
    <t>ИНН/КПП</t>
  </si>
  <si>
    <t xml:space="preserve">Код ОКВЭД </t>
  </si>
  <si>
    <t>Код ОКПО</t>
  </si>
  <si>
    <t>Наименование Учредителя</t>
  </si>
  <si>
    <t>Единица измерения: руб.</t>
  </si>
  <si>
    <t>2. Сведения о деятельности Учреждения</t>
  </si>
  <si>
    <t>2.1</t>
  </si>
  <si>
    <t>2.2</t>
  </si>
  <si>
    <t>2.3</t>
  </si>
  <si>
    <t>3. Показатели хозяйственного деятельности Учреждения</t>
  </si>
  <si>
    <t xml:space="preserve">Уровень образования педагогических кадров: </t>
  </si>
  <si>
    <t xml:space="preserve">со средне-специальным образованием </t>
  </si>
  <si>
    <t xml:space="preserve">Среднее </t>
  </si>
  <si>
    <t>Уровень квалификации педагогических кадров:</t>
  </si>
  <si>
    <t xml:space="preserve">с высшей категорией </t>
  </si>
  <si>
    <t xml:space="preserve">с 1 категорией </t>
  </si>
  <si>
    <t xml:space="preserve">соответсвуют занимаемой должности  </t>
  </si>
  <si>
    <t>Численность воспитанников </t>
  </si>
  <si>
    <t xml:space="preserve">Согласовано:   </t>
  </si>
  <si>
    <t xml:space="preserve">Начальник Управления образования              </t>
  </si>
  <si>
    <t xml:space="preserve">______________Гозюмов Р.Ч.                                                                                       </t>
  </si>
  <si>
    <t xml:space="preserve">Показатели по поступлениям и выплатам учреждения (подразделения) </t>
  </si>
  <si>
    <t>транспортные услуги</t>
  </si>
  <si>
    <t>арендная плата за пользование имуществом</t>
  </si>
  <si>
    <t>начисления на выплаты по оплате труда</t>
  </si>
  <si>
    <t>оплата труда</t>
  </si>
  <si>
    <t>увеличение стоимости основных средств</t>
  </si>
  <si>
    <t>увеличение стоимости материальных запасов</t>
  </si>
  <si>
    <t>ИСПОЛНИТЕЛЬНЫЙ</t>
  </si>
  <si>
    <t xml:space="preserve">уплата налога на имущество </t>
  </si>
  <si>
    <t>уплата государственной пошлины</t>
  </si>
  <si>
    <t>уплата иных платежей</t>
  </si>
  <si>
    <t>кредитора 2017 г</t>
  </si>
  <si>
    <t>лимиты на 2018 - кредитора 2017 г</t>
  </si>
  <si>
    <t>остаток должен быть 0,00 (формула проставлена!)</t>
  </si>
  <si>
    <t>на " 9 "   января   2018 г.</t>
  </si>
  <si>
    <t>Показатели выплат по расходам на закупку товаров, работ, услуг учреждения (подразделения) на " 9 "   января   2018 г.</t>
  </si>
  <si>
    <t>на очередной финансовый  2018 год и плановый период 2019-2020 гг.</t>
  </si>
  <si>
    <t>г.Владикавказ 2018 г.</t>
  </si>
  <si>
    <t xml:space="preserve">Руководитель образовательного организации   </t>
  </si>
  <si>
    <t xml:space="preserve">                                                             Утверждаю:</t>
  </si>
  <si>
    <t>« 18 » января 2018г.</t>
  </si>
  <si>
    <t xml:space="preserve">Фактическая численность на 01.01.2018г. </t>
  </si>
  <si>
    <t>« 22 » января 2018г.</t>
  </si>
  <si>
    <t>заполнены могут быть только зеленые ячейки!</t>
  </si>
  <si>
    <t xml:space="preserve">на 2018 г. очередной финансовый год </t>
  </si>
  <si>
    <t xml:space="preserve">на 2019 г.       1-ый год планового периода </t>
  </si>
  <si>
    <t xml:space="preserve">на 2020 г.        2-ой год  планового периода
</t>
  </si>
  <si>
    <t>ФОРМУЛЫ В ГОЛУБЫХ ЯЧЕЙКАХ НЕ ПЕРЕБИВАТЬ!!!</t>
  </si>
  <si>
    <t>АВТОМАТИЧЕСКИ СУММА ПЕРЕНОСИТСЯ ИЗ ТАБ.2</t>
  </si>
  <si>
    <t>Кяхиди А.А.</t>
  </si>
  <si>
    <t>Муниципальное бюджетное учреждение дополнительного образования</t>
  </si>
  <si>
    <t xml:space="preserve">«Центр развития творчества и гуманитарного образования </t>
  </si>
  <si>
    <t xml:space="preserve">«Прометей»» </t>
  </si>
  <si>
    <t>Муниципальное бюджетное учреждение дополнительного образования "Центр развития творчества и гуманитарного образования "Прометей""</t>
  </si>
  <si>
    <t>362003, РСО-Алания, г.Владикавказ, ул.Нальчикская,12</t>
  </si>
  <si>
    <t>8(8672)25-87-15</t>
  </si>
  <si>
    <t>promete70@yandex.ru</t>
  </si>
  <si>
    <t>1501033601/151301001</t>
  </si>
  <si>
    <t>80.10.3</t>
  </si>
  <si>
    <t>Управление образования администрации местного самоуправления г.Владикавказа</t>
  </si>
  <si>
    <t xml:space="preserve">Целями деятельности, для которых создано Учреждение, являются:
-реализация дополнительных образовательных программ следующей направленности: физкультурно-спортивная, художественно-эстетическая, культурологическая, социально-педагогическая;
-сохранение, преумножение и развитие в Республике Северная Осетия-Алания греческой национальной культуры и традиций, воспитание детей в духе толерантности к национальной культуре и традициям народов мира;
-развитие мотивации личности ребенка к познанию и творчеству;
-обеспечение необходимых условий для личностного развития, укрепления здоровья, профессионального самоопределения и творческого труда детей;
-формирование общей культуры обучающихся;
-воспитание гражданственности, трудолюбия, уважения к правам и свободам человека, любви к окружающей природе, Родине;
-адаптация детей к жизни в обществе;
- достижение обучающимися высокого уровня интеллектуального, физического и эстетического развития;
-организация содержательного досуга, удовлетворение потребности детей в занятиях физической культурой и спортом;
-. оказание дополнительных образовательных и оздоровительных услуг.
</t>
  </si>
  <si>
    <t xml:space="preserve">Виды деятельности:                                                                                                                                                                                                                                                                                                    реализация услуг дополнительного образования;                                                                                  деятельность по содержанию и эксплуатации имущественного комплекса, в том числе объектов движимого имущества, закрепленных за Учреждением в установленном порядке;    
оснащение образовательного процесса, обеспечение условий, гарантирующих охрану и укрепление здоровья обучающихся, работников;
информационное обеспечение структурных подразделений Учреждения, работников и обучающихся Учреждения.
иные виды деятельности Учреждения, не являющиеся основными, которые может осуществлять Учреждение, в том числе за плату (на договорной основе):
обучение по программам дополнительного образования по направленностям
преподавание специальных курсов и циклов дисциплин;
репетиторство;
занятия по углубленному изучению предметов.
</t>
  </si>
  <si>
    <t>Перечень услуг (работ), осуществляемых на платной основе:платные услуги не оказываются.</t>
  </si>
  <si>
    <t xml:space="preserve">Проектная мощность Центра "Прометей"                    </t>
  </si>
  <si>
    <t xml:space="preserve">500 чел  </t>
  </si>
  <si>
    <t xml:space="preserve">Штатная численность сотрудников       </t>
  </si>
  <si>
    <t xml:space="preserve">10 ед    </t>
  </si>
  <si>
    <t xml:space="preserve"> из них – 7 ед. педагогический персонал </t>
  </si>
  <si>
    <t>(факт работают 8 ед.),</t>
  </si>
  <si>
    <t xml:space="preserve">с высшим образованием </t>
  </si>
  <si>
    <t>6 чел</t>
  </si>
  <si>
    <t>2 чел.</t>
  </si>
  <si>
    <t>4 чел.</t>
  </si>
  <si>
    <t>3 чел.</t>
  </si>
  <si>
    <t xml:space="preserve">без категории </t>
  </si>
  <si>
    <t>324чел</t>
  </si>
  <si>
    <t>на "31" декабря 2017г.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</si>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</sst>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sz val="12"/>
      <color indexed="8"/>
      <name val="Calibri"/>
      <family val="2"/>
    </font>
    <font>
      <i/>
      <sz val="16"/>
      <color indexed="63"/>
      <name val="Times New Roman"/>
      <family val="1"/>
    </font>
    <font>
      <i/>
      <sz val="10"/>
      <color indexed="63"/>
      <name val="Times New Roman"/>
      <family val="1"/>
    </font>
    <font>
      <i/>
      <sz val="12"/>
      <color indexed="63"/>
      <name val="Times New Roman"/>
      <family val="1"/>
    </font>
    <font>
      <i/>
      <sz val="16"/>
      <color indexed="8"/>
      <name val="Times New Roman"/>
      <family val="1"/>
    </font>
    <font>
      <i/>
      <sz val="14"/>
      <color indexed="63"/>
      <name val="Times New Roman"/>
      <family val="1"/>
    </font>
    <font>
      <b/>
      <sz val="8"/>
      <name val="Arial"/>
      <family val="0"/>
    </font>
    <font>
      <sz val="10"/>
      <name val="Arial"/>
      <family val="0"/>
    </font>
    <font>
      <sz val="8"/>
      <name val="Arial"/>
      <family val="0"/>
    </font>
    <font>
      <sz val="11"/>
      <name val="Calibri"/>
      <family val="2"/>
    </font>
    <font>
      <i/>
      <sz val="8"/>
      <name val="Arial"/>
      <family val="0"/>
    </font>
    <font>
      <b/>
      <i/>
      <sz val="8"/>
      <name val="Arial"/>
      <family val="0"/>
    </font>
    <font>
      <b/>
      <sz val="12"/>
      <name val="Arial"/>
      <family val="0"/>
    </font>
    <font>
      <sz val="8"/>
      <name val="Calibri"/>
      <family val="2"/>
    </font>
    <font>
      <b/>
      <sz val="11"/>
      <color indexed="8"/>
      <name val="Calibri"/>
      <family val="2"/>
    </font>
    <font>
      <u val="single"/>
      <sz val="6.6"/>
      <color indexed="12"/>
      <name val="Calibri"/>
      <family val="2"/>
    </font>
    <font>
      <u val="single"/>
      <sz val="6.6"/>
      <color indexed="36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Calibri"/>
      <family val="2"/>
    </font>
    <font>
      <b/>
      <sz val="16"/>
      <color indexed="10"/>
      <name val="Calibri"/>
      <family val="2"/>
    </font>
    <font>
      <b/>
      <sz val="16"/>
      <color indexed="10"/>
      <name val="Arial"/>
      <family val="2"/>
    </font>
    <font>
      <b/>
      <i/>
      <sz val="16"/>
      <color indexed="8"/>
      <name val="Times New Roman"/>
      <family val="1"/>
    </font>
    <font>
      <b/>
      <i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i/>
      <sz val="14"/>
      <color indexed="8"/>
      <name val="Courier New"/>
      <family val="3"/>
    </font>
    <font>
      <u val="single"/>
      <sz val="10"/>
      <color indexed="8"/>
      <name val="Arial"/>
      <family val="2"/>
    </font>
    <font>
      <sz val="11"/>
      <color theme="0"/>
      <name val="Calibri"/>
      <family val="2"/>
    </font>
    <font>
      <sz val="10"/>
      <color rgb="FF000000"/>
      <name val="Arial"/>
      <family val="0"/>
    </font>
    <font>
      <sz val="8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Calibri"/>
      <family val="2"/>
    </font>
    <font>
      <i/>
      <sz val="14"/>
      <color theme="1"/>
      <name val="Times New Roman"/>
      <family val="1"/>
    </font>
    <font>
      <sz val="14"/>
      <color theme="1"/>
      <name val="Calibri"/>
      <family val="2"/>
    </font>
    <font>
      <i/>
      <sz val="14"/>
      <color theme="1"/>
      <name val="Courier New"/>
      <family val="3"/>
    </font>
    <font>
      <sz val="10"/>
      <color theme="1"/>
      <name val="Arial"/>
      <family val="2"/>
    </font>
    <font>
      <b/>
      <i/>
      <sz val="14"/>
      <color theme="1"/>
      <name val="Times New Roman"/>
      <family val="1"/>
    </font>
    <font>
      <b/>
      <i/>
      <sz val="16"/>
      <color theme="1"/>
      <name val="Times New Roman"/>
      <family val="1"/>
    </font>
    <font>
      <u val="single"/>
      <sz val="10"/>
      <color theme="1"/>
      <name val="Arial"/>
      <family val="2"/>
    </font>
    <font>
      <b/>
      <sz val="16"/>
      <color rgb="FFFF0000"/>
      <name val="Calibri"/>
      <family val="2"/>
    </font>
    <font>
      <b/>
      <sz val="16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/>
    </border>
    <border>
      <left style="medium">
        <color rgb="FF000000"/>
      </left>
      <right/>
      <top/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hair">
        <color rgb="FF000000"/>
      </bottom>
    </border>
    <border>
      <left/>
      <right style="medium">
        <color rgb="FF000000"/>
      </right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/>
    </border>
    <border>
      <left/>
      <right/>
      <top style="hair"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/>
      <right style="medium">
        <color rgb="FF000000"/>
      </right>
      <top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/>
      <top style="hair">
        <color indexed="8"/>
      </top>
      <bottom style="hair">
        <color indexed="8"/>
      </bottom>
    </border>
    <border>
      <left style="medium"/>
      <right/>
      <top/>
      <bottom/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</borders>
  <cellStyleXfs count="2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0" borderId="0">
      <alignment horizontal="left"/>
      <protection/>
    </xf>
    <xf numFmtId="0" fontId="50" fillId="0" borderId="0">
      <alignment horizontal="left"/>
      <protection/>
    </xf>
    <xf numFmtId="49" fontId="13" fillId="0" borderId="1">
      <alignment horizontal="left" wrapText="1"/>
      <protection/>
    </xf>
    <xf numFmtId="0" fontId="13" fillId="0" borderId="2">
      <alignment horizontal="left" wrapText="1"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0" borderId="0">
      <alignment horizontal="left"/>
      <protection/>
    </xf>
    <xf numFmtId="0" fontId="15" fillId="0" borderId="3">
      <alignment horizontal="center"/>
      <protection/>
    </xf>
    <xf numFmtId="49" fontId="15" fillId="0" borderId="4">
      <alignment horizontal="center"/>
      <protection/>
    </xf>
    <xf numFmtId="0" fontId="15" fillId="0" borderId="5">
      <alignment horizontal="center"/>
      <protection/>
    </xf>
    <xf numFmtId="49" fontId="15" fillId="0" borderId="5">
      <alignment horizontal="center"/>
      <protection/>
    </xf>
    <xf numFmtId="0" fontId="15" fillId="0" borderId="5">
      <alignment/>
      <protection/>
    </xf>
    <xf numFmtId="0" fontId="15" fillId="0" borderId="6">
      <alignment horizontal="center"/>
      <protection/>
    </xf>
    <xf numFmtId="0" fontId="16" fillId="0" borderId="7">
      <alignment/>
      <protection/>
    </xf>
    <xf numFmtId="49" fontId="15" fillId="0" borderId="8">
      <alignment horizontal="center" vertical="center" wrapText="1"/>
      <protection/>
    </xf>
    <xf numFmtId="49" fontId="15" fillId="0" borderId="9">
      <alignment horizontal="center" vertical="center"/>
      <protection/>
    </xf>
    <xf numFmtId="4" fontId="15" fillId="0" borderId="10">
      <alignment horizontal="right"/>
      <protection/>
    </xf>
    <xf numFmtId="4" fontId="15" fillId="0" borderId="11">
      <alignment horizontal="right"/>
      <protection/>
    </xf>
    <xf numFmtId="4" fontId="15" fillId="0" borderId="12">
      <alignment horizontal="right"/>
      <protection/>
    </xf>
    <xf numFmtId="0" fontId="15" fillId="0" borderId="13">
      <alignment horizontal="center" wrapText="1"/>
      <protection/>
    </xf>
    <xf numFmtId="0" fontId="15" fillId="0" borderId="11">
      <alignment horizontal="center" wrapText="1"/>
      <protection/>
    </xf>
    <xf numFmtId="0" fontId="15" fillId="0" borderId="12">
      <alignment horizontal="center" wrapText="1"/>
      <protection/>
    </xf>
    <xf numFmtId="0" fontId="15" fillId="0" borderId="14">
      <alignment/>
      <protection/>
    </xf>
    <xf numFmtId="0" fontId="15" fillId="0" borderId="15">
      <alignment/>
      <protection/>
    </xf>
    <xf numFmtId="0" fontId="15" fillId="0" borderId="16">
      <alignment horizontal="center"/>
      <protection/>
    </xf>
    <xf numFmtId="0" fontId="15" fillId="0" borderId="17">
      <alignment horizontal="center"/>
      <protection/>
    </xf>
    <xf numFmtId="0" fontId="15" fillId="0" borderId="18">
      <alignment horizontal="center"/>
      <protection/>
    </xf>
    <xf numFmtId="0" fontId="17" fillId="0" borderId="19">
      <alignment wrapText="1"/>
      <protection/>
    </xf>
    <xf numFmtId="0" fontId="15" fillId="0" borderId="20">
      <alignment horizontal="left" indent="3"/>
      <protection/>
    </xf>
    <xf numFmtId="49" fontId="15" fillId="0" borderId="19">
      <alignment horizontal="left" wrapText="1"/>
      <protection/>
    </xf>
    <xf numFmtId="0" fontId="15" fillId="20" borderId="21">
      <alignment/>
      <protection/>
    </xf>
    <xf numFmtId="0" fontId="51" fillId="0" borderId="0">
      <alignment/>
      <protection/>
    </xf>
    <xf numFmtId="0" fontId="14" fillId="0" borderId="1">
      <alignment horizontal="left" vertical="center"/>
      <protection/>
    </xf>
    <xf numFmtId="0" fontId="14" fillId="0" borderId="22">
      <alignment horizontal="left" vertical="center" wrapText="1"/>
      <protection/>
    </xf>
    <xf numFmtId="0" fontId="14" fillId="0" borderId="21">
      <alignment horizontal="left" vertical="center"/>
      <protection/>
    </xf>
    <xf numFmtId="0" fontId="15" fillId="0" borderId="1">
      <alignment horizontal="center" wrapText="1"/>
      <protection/>
    </xf>
    <xf numFmtId="0" fontId="15" fillId="0" borderId="0">
      <alignment horizontal="center" wrapText="1"/>
      <protection/>
    </xf>
    <xf numFmtId="0" fontId="15" fillId="0" borderId="0">
      <alignment horizontal="center"/>
      <protection/>
    </xf>
    <xf numFmtId="0" fontId="15" fillId="0" borderId="23">
      <alignment horizontal="center"/>
      <protection/>
    </xf>
    <xf numFmtId="0" fontId="15" fillId="0" borderId="24">
      <alignment horizontal="center"/>
      <protection/>
    </xf>
    <xf numFmtId="0" fontId="15" fillId="0" borderId="25">
      <alignment horizontal="center"/>
      <protection/>
    </xf>
    <xf numFmtId="0" fontId="15" fillId="0" borderId="26">
      <alignment horizontal="center"/>
      <protection/>
    </xf>
    <xf numFmtId="0" fontId="15" fillId="0" borderId="27">
      <alignment horizontal="center"/>
      <protection/>
    </xf>
    <xf numFmtId="49" fontId="15" fillId="0" borderId="28">
      <alignment horizontal="center" wrapText="1"/>
      <protection/>
    </xf>
    <xf numFmtId="0" fontId="15" fillId="0" borderId="29">
      <alignment horizontal="center"/>
      <protection/>
    </xf>
    <xf numFmtId="49" fontId="15" fillId="0" borderId="23">
      <alignment horizontal="center" wrapText="1"/>
      <protection/>
    </xf>
    <xf numFmtId="49" fontId="15" fillId="0" borderId="25">
      <alignment horizontal="center" wrapText="1"/>
      <protection/>
    </xf>
    <xf numFmtId="0" fontId="15" fillId="0" borderId="1">
      <alignment horizontal="center"/>
      <protection/>
    </xf>
    <xf numFmtId="0" fontId="15" fillId="0" borderId="21">
      <alignment horizontal="center"/>
      <protection/>
    </xf>
    <xf numFmtId="0" fontId="15" fillId="0" borderId="8">
      <alignment horizontal="center"/>
      <protection/>
    </xf>
    <xf numFmtId="4" fontId="15" fillId="0" borderId="29">
      <alignment horizontal="right" wrapText="1"/>
      <protection/>
    </xf>
    <xf numFmtId="4" fontId="15" fillId="0" borderId="23">
      <alignment horizontal="right" wrapText="1"/>
      <protection/>
    </xf>
    <xf numFmtId="4" fontId="15" fillId="0" borderId="25">
      <alignment horizontal="right" wrapText="1"/>
      <protection/>
    </xf>
    <xf numFmtId="0" fontId="18" fillId="0" borderId="0">
      <alignment horizontal="right"/>
      <protection/>
    </xf>
    <xf numFmtId="0" fontId="15" fillId="0" borderId="23">
      <alignment horizontal="center"/>
      <protection/>
    </xf>
    <xf numFmtId="0" fontId="15" fillId="0" borderId="24">
      <alignment horizontal="center"/>
      <protection/>
    </xf>
    <xf numFmtId="0" fontId="15" fillId="0" borderId="25">
      <alignment horizontal="center"/>
      <protection/>
    </xf>
    <xf numFmtId="0" fontId="15" fillId="0" borderId="3">
      <alignment horizontal="center"/>
      <protection/>
    </xf>
    <xf numFmtId="4" fontId="15" fillId="0" borderId="29">
      <alignment horizontal="right" wrapText="1"/>
      <protection/>
    </xf>
    <xf numFmtId="4" fontId="15" fillId="0" borderId="30">
      <alignment horizontal="right" wrapText="1"/>
      <protection/>
    </xf>
    <xf numFmtId="4" fontId="15" fillId="0" borderId="25">
      <alignment horizontal="right" wrapText="1"/>
      <protection/>
    </xf>
    <xf numFmtId="0" fontId="51" fillId="0" borderId="1">
      <alignment/>
      <protection/>
    </xf>
    <xf numFmtId="0" fontId="51" fillId="0" borderId="21">
      <alignment/>
      <protection/>
    </xf>
    <xf numFmtId="4" fontId="15" fillId="0" borderId="16">
      <alignment horizontal="right" wrapText="1"/>
      <protection/>
    </xf>
    <xf numFmtId="49" fontId="15" fillId="0" borderId="0">
      <alignment horizontal="right"/>
      <protection/>
    </xf>
    <xf numFmtId="0" fontId="15" fillId="0" borderId="30">
      <alignment horizontal="center"/>
      <protection/>
    </xf>
    <xf numFmtId="0" fontId="15" fillId="0" borderId="14">
      <alignment horizontal="center"/>
      <protection/>
    </xf>
    <xf numFmtId="0" fontId="15" fillId="0" borderId="31">
      <alignment horizontal="center"/>
      <protection/>
    </xf>
    <xf numFmtId="0" fontId="15" fillId="0" borderId="9">
      <alignment horizontal="center"/>
      <protection/>
    </xf>
    <xf numFmtId="4" fontId="15" fillId="0" borderId="10">
      <alignment horizontal="right" wrapText="1"/>
      <protection/>
    </xf>
    <xf numFmtId="4" fontId="15" fillId="0" borderId="32">
      <alignment horizontal="center" wrapText="1"/>
      <protection/>
    </xf>
    <xf numFmtId="4" fontId="15" fillId="0" borderId="33">
      <alignment horizontal="right" wrapText="1"/>
      <protection/>
    </xf>
    <xf numFmtId="49" fontId="15" fillId="0" borderId="21">
      <alignment horizontal="center"/>
      <protection/>
    </xf>
    <xf numFmtId="0" fontId="16" fillId="0" borderId="15">
      <alignment/>
      <protection/>
    </xf>
    <xf numFmtId="0" fontId="14" fillId="0" borderId="15">
      <alignment/>
      <protection/>
    </xf>
    <xf numFmtId="0" fontId="16" fillId="0" borderId="14">
      <alignment/>
      <protection/>
    </xf>
    <xf numFmtId="0" fontId="15" fillId="20" borderId="0">
      <alignment/>
      <protection/>
    </xf>
    <xf numFmtId="0" fontId="19" fillId="0" borderId="0">
      <alignment horizontal="center"/>
      <protection/>
    </xf>
    <xf numFmtId="0" fontId="19" fillId="0" borderId="17">
      <alignment horizontal="center"/>
      <protection/>
    </xf>
    <xf numFmtId="0" fontId="15" fillId="0" borderId="0">
      <alignment horizontal="left"/>
      <protection/>
    </xf>
    <xf numFmtId="0" fontId="15" fillId="0" borderId="0">
      <alignment horizontal="center"/>
      <protection/>
    </xf>
    <xf numFmtId="0" fontId="15" fillId="0" borderId="1">
      <alignment horizontal="left"/>
      <protection/>
    </xf>
    <xf numFmtId="0" fontId="15" fillId="0" borderId="34">
      <alignment horizontal="center" vertical="center" wrapText="1"/>
      <protection/>
    </xf>
    <xf numFmtId="0" fontId="15" fillId="0" borderId="34">
      <alignment horizontal="center" vertical="center"/>
      <protection/>
    </xf>
    <xf numFmtId="0" fontId="13" fillId="0" borderId="35">
      <alignment horizontal="left" wrapText="1"/>
      <protection/>
    </xf>
    <xf numFmtId="0" fontId="17" fillId="0" borderId="36">
      <alignment horizontal="left" wrapText="1"/>
      <protection/>
    </xf>
    <xf numFmtId="0" fontId="15" fillId="0" borderId="36">
      <alignment horizontal="left" wrapText="1" indent="2"/>
      <protection/>
    </xf>
    <xf numFmtId="0" fontId="17" fillId="0" borderId="36">
      <alignment horizontal="left" wrapText="1" indent="1"/>
      <protection/>
    </xf>
    <xf numFmtId="0" fontId="20" fillId="0" borderId="37">
      <alignment/>
      <protection/>
    </xf>
    <xf numFmtId="0" fontId="20" fillId="0" borderId="0">
      <alignment/>
      <protection/>
    </xf>
    <xf numFmtId="0" fontId="17" fillId="0" borderId="1">
      <alignment horizontal="left" wrapText="1"/>
      <protection/>
    </xf>
    <xf numFmtId="0" fontId="17" fillId="0" borderId="35">
      <alignment horizontal="left" wrapText="1"/>
      <protection/>
    </xf>
    <xf numFmtId="0" fontId="15" fillId="0" borderId="36">
      <alignment horizontal="left" wrapText="1" indent="3"/>
      <protection/>
    </xf>
    <xf numFmtId="0" fontId="15" fillId="0" borderId="38">
      <alignment horizontal="left" wrapText="1" indent="3"/>
      <protection/>
    </xf>
    <xf numFmtId="0" fontId="13" fillId="0" borderId="36">
      <alignment horizontal="left" wrapText="1"/>
      <protection/>
    </xf>
    <xf numFmtId="0" fontId="15" fillId="21" borderId="36">
      <alignment horizontal="left" wrapText="1" indent="3"/>
      <protection/>
    </xf>
    <xf numFmtId="0" fontId="15" fillId="0" borderId="37">
      <alignment horizontal="left" wrapText="1" indent="3"/>
      <protection/>
    </xf>
    <xf numFmtId="0" fontId="15" fillId="0" borderId="0">
      <alignment/>
      <protection/>
    </xf>
    <xf numFmtId="0" fontId="15" fillId="0" borderId="1">
      <alignment/>
      <protection/>
    </xf>
    <xf numFmtId="0" fontId="15" fillId="0" borderId="0">
      <alignment wrapText="1"/>
      <protection/>
    </xf>
    <xf numFmtId="49" fontId="15" fillId="0" borderId="0">
      <alignment horizontal="left"/>
      <protection/>
    </xf>
    <xf numFmtId="0" fontId="13" fillId="0" borderId="1">
      <alignment wrapText="1"/>
      <protection/>
    </xf>
    <xf numFmtId="0" fontId="15" fillId="0" borderId="2">
      <alignment wrapText="1"/>
      <protection/>
    </xf>
    <xf numFmtId="0" fontId="13" fillId="0" borderId="2">
      <alignment wrapText="1"/>
      <protection/>
    </xf>
    <xf numFmtId="0" fontId="15" fillId="0" borderId="21">
      <alignment wrapText="1"/>
      <protection/>
    </xf>
    <xf numFmtId="49" fontId="13" fillId="0" borderId="1">
      <alignment horizontal="left"/>
      <protection/>
    </xf>
    <xf numFmtId="0" fontId="13" fillId="0" borderId="2">
      <alignment horizontal="left"/>
      <protection/>
    </xf>
    <xf numFmtId="49" fontId="15" fillId="0" borderId="21">
      <alignment/>
      <protection/>
    </xf>
    <xf numFmtId="49" fontId="15" fillId="0" borderId="0">
      <alignment/>
      <protection/>
    </xf>
    <xf numFmtId="49" fontId="15" fillId="0" borderId="1">
      <alignment/>
      <protection/>
    </xf>
    <xf numFmtId="0" fontId="15" fillId="0" borderId="22">
      <alignment horizontal="center" vertical="center" wrapText="1"/>
      <protection/>
    </xf>
    <xf numFmtId="49" fontId="15" fillId="0" borderId="3">
      <alignment horizontal="center" vertical="center"/>
      <protection/>
    </xf>
    <xf numFmtId="49" fontId="15" fillId="0" borderId="26">
      <alignment horizontal="center" wrapText="1"/>
      <protection/>
    </xf>
    <xf numFmtId="49" fontId="15" fillId="0" borderId="39">
      <alignment horizontal="center"/>
      <protection/>
    </xf>
    <xf numFmtId="49" fontId="15" fillId="0" borderId="40">
      <alignment horizontal="center" wrapText="1"/>
      <protection/>
    </xf>
    <xf numFmtId="0" fontId="20" fillId="0" borderId="7">
      <alignment/>
      <protection/>
    </xf>
    <xf numFmtId="49" fontId="15" fillId="0" borderId="1">
      <alignment horizontal="center"/>
      <protection/>
    </xf>
    <xf numFmtId="49" fontId="15" fillId="0" borderId="40">
      <alignment horizontal="center"/>
      <protection/>
    </xf>
    <xf numFmtId="49" fontId="15" fillId="0" borderId="1">
      <alignment horizontal="left"/>
      <protection/>
    </xf>
    <xf numFmtId="49" fontId="15" fillId="0" borderId="26">
      <alignment horizontal="center"/>
      <protection/>
    </xf>
    <xf numFmtId="49" fontId="15" fillId="0" borderId="41">
      <alignment horizontal="center"/>
      <protection/>
    </xf>
    <xf numFmtId="0" fontId="15" fillId="0" borderId="42">
      <alignment horizontal="center" wrapText="1"/>
      <protection/>
    </xf>
    <xf numFmtId="49" fontId="15" fillId="0" borderId="39">
      <alignment horizontal="center" wrapText="1"/>
      <protection/>
    </xf>
    <xf numFmtId="49" fontId="15" fillId="21" borderId="39">
      <alignment horizontal="center" wrapText="1"/>
      <protection/>
    </xf>
    <xf numFmtId="49" fontId="15" fillId="0" borderId="7">
      <alignment horizontal="center" wrapText="1"/>
      <protection/>
    </xf>
    <xf numFmtId="0" fontId="15" fillId="0" borderId="21">
      <alignment/>
      <protection/>
    </xf>
    <xf numFmtId="0" fontId="20" fillId="0" borderId="1">
      <alignment/>
      <protection/>
    </xf>
    <xf numFmtId="0" fontId="15" fillId="0" borderId="3">
      <alignment horizontal="center" vertical="center"/>
      <protection/>
    </xf>
    <xf numFmtId="49" fontId="15" fillId="0" borderId="29">
      <alignment horizontal="center"/>
      <protection/>
    </xf>
    <xf numFmtId="49" fontId="15" fillId="0" borderId="22">
      <alignment horizontal="center"/>
      <protection/>
    </xf>
    <xf numFmtId="49" fontId="15" fillId="0" borderId="3">
      <alignment horizontal="center"/>
      <protection/>
    </xf>
    <xf numFmtId="0" fontId="15" fillId="0" borderId="43">
      <alignment horizontal="center" wrapText="1"/>
      <protection/>
    </xf>
    <xf numFmtId="49" fontId="15" fillId="0" borderId="29">
      <alignment horizontal="center" wrapText="1"/>
      <protection/>
    </xf>
    <xf numFmtId="49" fontId="15" fillId="0" borderId="22">
      <alignment horizontal="center" wrapText="1"/>
      <protection/>
    </xf>
    <xf numFmtId="49" fontId="15" fillId="21" borderId="22">
      <alignment horizontal="center" wrapText="1"/>
      <protection/>
    </xf>
    <xf numFmtId="0" fontId="15" fillId="0" borderId="22">
      <alignment horizontal="center" wrapText="1"/>
      <protection/>
    </xf>
    <xf numFmtId="49" fontId="15" fillId="0" borderId="3">
      <alignment horizontal="center" wrapText="1"/>
      <protection/>
    </xf>
    <xf numFmtId="0" fontId="13" fillId="0" borderId="1">
      <alignment/>
      <protection/>
    </xf>
    <xf numFmtId="49" fontId="15" fillId="0" borderId="22">
      <alignment horizontal="center" vertical="center" wrapText="1"/>
      <protection/>
    </xf>
    <xf numFmtId="4" fontId="15" fillId="0" borderId="29">
      <alignment horizontal="right"/>
      <protection/>
    </xf>
    <xf numFmtId="4" fontId="15" fillId="0" borderId="22">
      <alignment horizontal="right"/>
      <protection/>
    </xf>
    <xf numFmtId="4" fontId="15" fillId="0" borderId="3">
      <alignment horizontal="right"/>
      <protection/>
    </xf>
    <xf numFmtId="4" fontId="15" fillId="0" borderId="41">
      <alignment horizontal="right" shrinkToFit="1"/>
      <protection/>
    </xf>
    <xf numFmtId="4" fontId="15" fillId="0" borderId="43">
      <alignment horizontal="right"/>
      <protection/>
    </xf>
    <xf numFmtId="49" fontId="15" fillId="0" borderId="1">
      <alignment horizontal="right" vertical="center" shrinkToFit="1"/>
      <protection/>
    </xf>
    <xf numFmtId="4" fontId="15" fillId="0" borderId="7">
      <alignment horizontal="right"/>
      <protection/>
    </xf>
    <xf numFmtId="49" fontId="15" fillId="0" borderId="22">
      <alignment horizontal="center" vertical="center" wrapText="1"/>
      <protection/>
    </xf>
    <xf numFmtId="0" fontId="15" fillId="0" borderId="0">
      <alignment horizontal="right"/>
      <protection/>
    </xf>
    <xf numFmtId="49" fontId="15" fillId="0" borderId="0">
      <alignment horizontal="center"/>
      <protection/>
    </xf>
    <xf numFmtId="0" fontId="15" fillId="0" borderId="21">
      <alignment horizontal="center"/>
      <protection/>
    </xf>
    <xf numFmtId="0" fontId="15" fillId="0" borderId="44">
      <alignment horizontal="right"/>
      <protection/>
    </xf>
    <xf numFmtId="0" fontId="16" fillId="0" borderId="44">
      <alignment/>
      <protection/>
    </xf>
    <xf numFmtId="0" fontId="15" fillId="0" borderId="44">
      <alignment/>
      <protection/>
    </xf>
    <xf numFmtId="0" fontId="16" fillId="0" borderId="0">
      <alignment/>
      <protection/>
    </xf>
    <xf numFmtId="0" fontId="15" fillId="0" borderId="1">
      <alignment horizontal="center"/>
      <protection/>
    </xf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52" fillId="28" borderId="45" applyNumberFormat="0" applyAlignment="0" applyProtection="0"/>
    <xf numFmtId="0" fontId="53" fillId="29" borderId="46" applyNumberFormat="0" applyAlignment="0" applyProtection="0"/>
    <xf numFmtId="0" fontId="54" fillId="29" borderId="45" applyNumberFormat="0" applyAlignment="0" applyProtection="0"/>
    <xf numFmtId="0" fontId="22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47" applyNumberFormat="0" applyFill="0" applyAlignment="0" applyProtection="0"/>
    <xf numFmtId="0" fontId="56" fillId="0" borderId="48" applyNumberFormat="0" applyFill="0" applyAlignment="0" applyProtection="0"/>
    <xf numFmtId="0" fontId="57" fillId="0" borderId="49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50" applyNumberFormat="0" applyFill="0" applyAlignment="0" applyProtection="0"/>
    <xf numFmtId="0" fontId="59" fillId="30" borderId="51" applyNumberFormat="0" applyAlignment="0" applyProtection="0"/>
    <xf numFmtId="0" fontId="60" fillId="0" borderId="0" applyNumberFormat="0" applyFill="0" applyBorder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1" fillId="33" borderId="52" applyNumberFormat="0" applyFont="0" applyAlignment="0" applyProtection="0"/>
    <xf numFmtId="9" fontId="1" fillId="0" borderId="0" applyFont="0" applyFill="0" applyBorder="0" applyAlignment="0" applyProtection="0"/>
    <xf numFmtId="0" fontId="64" fillId="0" borderId="53" applyNumberFormat="0" applyFill="0" applyAlignment="0" applyProtection="0"/>
    <xf numFmtId="0" fontId="6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6" fillId="34" borderId="0" applyNumberFormat="0" applyBorder="0" applyAlignment="0" applyProtection="0"/>
  </cellStyleXfs>
  <cellXfs count="148">
    <xf numFmtId="0" fontId="0" fillId="0" borderId="0" xfId="0" applyFont="1" applyAlignment="1">
      <alignment/>
    </xf>
    <xf numFmtId="0" fontId="2" fillId="0" borderId="0" xfId="0" applyFont="1" applyAlignment="1">
      <alignment horizontal="justify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left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59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6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left" vertical="center" wrapText="1"/>
    </xf>
    <xf numFmtId="0" fontId="0" fillId="35" borderId="0" xfId="0" applyFill="1" applyAlignment="1">
      <alignment/>
    </xf>
    <xf numFmtId="0" fontId="2" fillId="0" borderId="54" xfId="0" applyFont="1" applyFill="1" applyBorder="1" applyAlignment="1">
      <alignment horizontal="left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54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left" vertical="center" wrapText="1"/>
    </xf>
    <xf numFmtId="0" fontId="0" fillId="36" borderId="0" xfId="0" applyFill="1" applyAlignment="1">
      <alignment/>
    </xf>
    <xf numFmtId="0" fontId="2" fillId="37" borderId="57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vertical="center" wrapText="1"/>
    </xf>
    <xf numFmtId="0" fontId="2" fillId="37" borderId="54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15" fillId="0" borderId="36" xfId="119" applyNumberFormat="1" applyAlignment="1">
      <alignment wrapText="1"/>
      <protection/>
    </xf>
    <xf numFmtId="0" fontId="15" fillId="0" borderId="61" xfId="119" applyNumberFormat="1" applyBorder="1" applyAlignment="1">
      <alignment wrapText="1"/>
      <protection/>
    </xf>
    <xf numFmtId="0" fontId="15" fillId="0" borderId="61" xfId="119" applyNumberFormat="1" applyBorder="1" applyAlignment="1" applyProtection="1">
      <alignment wrapText="1"/>
      <protection/>
    </xf>
    <xf numFmtId="0" fontId="21" fillId="0" borderId="0" xfId="0" applyFont="1" applyAlignment="1">
      <alignment/>
    </xf>
    <xf numFmtId="0" fontId="2" fillId="38" borderId="60" xfId="0" applyFont="1" applyFill="1" applyBorder="1" applyAlignment="1">
      <alignment horizontal="left" vertical="center" wrapText="1"/>
    </xf>
    <xf numFmtId="49" fontId="2" fillId="38" borderId="60" xfId="0" applyNumberFormat="1" applyFont="1" applyFill="1" applyBorder="1" applyAlignment="1">
      <alignment horizontal="center" vertical="center" wrapText="1"/>
    </xf>
    <xf numFmtId="0" fontId="2" fillId="38" borderId="60" xfId="0" applyFont="1" applyFill="1" applyBorder="1" applyAlignment="1">
      <alignment horizontal="center" vertical="center" wrapText="1"/>
    </xf>
    <xf numFmtId="0" fontId="0" fillId="37" borderId="0" xfId="0" applyFill="1" applyAlignment="1">
      <alignment/>
    </xf>
    <xf numFmtId="0" fontId="12" fillId="37" borderId="0" xfId="0" applyFont="1" applyFill="1" applyAlignment="1">
      <alignment vertical="center"/>
    </xf>
    <xf numFmtId="0" fontId="8" fillId="37" borderId="0" xfId="0" applyFont="1" applyFill="1" applyAlignment="1">
      <alignment horizontal="right" vertical="center"/>
    </xf>
    <xf numFmtId="0" fontId="12" fillId="37" borderId="0" xfId="0" applyFont="1" applyFill="1" applyAlignment="1">
      <alignment/>
    </xf>
    <xf numFmtId="0" fontId="8" fillId="37" borderId="0" xfId="0" applyFont="1" applyFill="1" applyAlignment="1">
      <alignment horizontal="left" vertical="center"/>
    </xf>
    <xf numFmtId="0" fontId="8" fillId="37" borderId="0" xfId="0" applyFont="1" applyFill="1" applyAlignment="1">
      <alignment horizontal="center" vertical="center"/>
    </xf>
    <xf numFmtId="0" fontId="0" fillId="0" borderId="0" xfId="0" applyAlignment="1">
      <alignment/>
    </xf>
    <xf numFmtId="0" fontId="67" fillId="0" borderId="62" xfId="0" applyFont="1" applyBorder="1" applyAlignment="1">
      <alignment horizontal="left"/>
    </xf>
    <xf numFmtId="0" fontId="12" fillId="37" borderId="0" xfId="0" applyFont="1" applyFill="1" applyAlignment="1">
      <alignment horizontal="right" vertical="center" wrapText="1"/>
    </xf>
    <xf numFmtId="4" fontId="2" fillId="0" borderId="60" xfId="0" applyNumberFormat="1" applyFont="1" applyFill="1" applyBorder="1" applyAlignment="1">
      <alignment horizontal="center" vertical="center" wrapText="1"/>
    </xf>
    <xf numFmtId="4" fontId="2" fillId="0" borderId="54" xfId="0" applyNumberFormat="1" applyFont="1" applyFill="1" applyBorder="1" applyAlignment="1">
      <alignment horizontal="center" vertical="center" wrapText="1"/>
    </xf>
    <xf numFmtId="4" fontId="2" fillId="0" borderId="60" xfId="0" applyNumberFormat="1" applyFont="1" applyFill="1" applyBorder="1" applyAlignment="1">
      <alignment vertical="center" wrapText="1"/>
    </xf>
    <xf numFmtId="4" fontId="2" fillId="0" borderId="57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8" fillId="0" borderId="0" xfId="0" applyFont="1" applyFill="1" applyAlignment="1">
      <alignment horizontal="right" vertical="center"/>
    </xf>
    <xf numFmtId="0" fontId="68" fillId="0" borderId="0" xfId="0" applyFont="1" applyAlignment="1">
      <alignment horizontal="center" vertical="center"/>
    </xf>
    <xf numFmtId="0" fontId="69" fillId="0" borderId="0" xfId="0" applyFont="1" applyAlignment="1">
      <alignment/>
    </xf>
    <xf numFmtId="0" fontId="68" fillId="21" borderId="60" xfId="0" applyFont="1" applyFill="1" applyBorder="1" applyAlignment="1">
      <alignment vertical="center" wrapText="1"/>
    </xf>
    <xf numFmtId="0" fontId="68" fillId="21" borderId="59" xfId="0" applyFont="1" applyFill="1" applyBorder="1" applyAlignment="1">
      <alignment vertical="center" wrapText="1"/>
    </xf>
    <xf numFmtId="0" fontId="68" fillId="21" borderId="54" xfId="0" applyFont="1" applyFill="1" applyBorder="1" applyAlignment="1">
      <alignment vertical="center" wrapText="1"/>
    </xf>
    <xf numFmtId="0" fontId="68" fillId="21" borderId="55" xfId="0" applyFont="1" applyFill="1" applyBorder="1" applyAlignment="1">
      <alignment vertical="center" wrapText="1"/>
    </xf>
    <xf numFmtId="0" fontId="68" fillId="21" borderId="56" xfId="0" applyFont="1" applyFill="1" applyBorder="1" applyAlignment="1">
      <alignment vertical="center" wrapText="1"/>
    </xf>
    <xf numFmtId="3" fontId="68" fillId="21" borderId="57" xfId="0" applyNumberFormat="1" applyFont="1" applyFill="1" applyBorder="1" applyAlignment="1">
      <alignment vertical="center" wrapText="1"/>
    </xf>
    <xf numFmtId="0" fontId="68" fillId="21" borderId="57" xfId="197" applyFont="1" applyFill="1" applyBorder="1" applyAlignment="1" applyProtection="1">
      <alignment vertical="center" wrapText="1"/>
      <protection/>
    </xf>
    <xf numFmtId="0" fontId="68" fillId="21" borderId="57" xfId="0" applyFont="1" applyFill="1" applyBorder="1" applyAlignment="1">
      <alignment vertical="center" wrapText="1"/>
    </xf>
    <xf numFmtId="0" fontId="68" fillId="21" borderId="57" xfId="0" applyFont="1" applyFill="1" applyBorder="1" applyAlignment="1">
      <alignment horizontal="left" vertical="center" wrapText="1"/>
    </xf>
    <xf numFmtId="0" fontId="68" fillId="21" borderId="0" xfId="0" applyFont="1" applyFill="1" applyAlignment="1">
      <alignment vertical="center" wrapText="1"/>
    </xf>
    <xf numFmtId="0" fontId="70" fillId="0" borderId="0" xfId="0" applyFont="1" applyAlignment="1">
      <alignment horizontal="center" vertical="center"/>
    </xf>
    <xf numFmtId="49" fontId="69" fillId="0" borderId="0" xfId="0" applyNumberFormat="1" applyFont="1" applyAlignment="1">
      <alignment vertical="top"/>
    </xf>
    <xf numFmtId="49" fontId="69" fillId="0" borderId="0" xfId="0" applyNumberFormat="1" applyFont="1" applyAlignment="1">
      <alignment/>
    </xf>
    <xf numFmtId="0" fontId="68" fillId="0" borderId="0" xfId="0" applyFont="1" applyAlignment="1">
      <alignment vertical="center" wrapText="1"/>
    </xf>
    <xf numFmtId="0" fontId="68" fillId="0" borderId="0" xfId="0" applyFont="1" applyAlignment="1">
      <alignment horizontal="left" vertical="center" wrapText="1"/>
    </xf>
    <xf numFmtId="0" fontId="71" fillId="0" borderId="0" xfId="0" applyFont="1" applyFill="1" applyAlignment="1">
      <alignment horizontal="justify" vertical="center"/>
    </xf>
    <xf numFmtId="0" fontId="71" fillId="0" borderId="54" xfId="0" applyFont="1" applyFill="1" applyBorder="1" applyAlignment="1">
      <alignment horizontal="center" vertical="center" wrapText="1"/>
    </xf>
    <xf numFmtId="0" fontId="71" fillId="0" borderId="55" xfId="0" applyFont="1" applyFill="1" applyBorder="1" applyAlignment="1">
      <alignment horizontal="center" vertical="center" wrapText="1"/>
    </xf>
    <xf numFmtId="0" fontId="71" fillId="0" borderId="55" xfId="0" applyFont="1" applyBorder="1" applyAlignment="1">
      <alignment horizontal="center" vertical="center" wrapText="1"/>
    </xf>
    <xf numFmtId="0" fontId="71" fillId="0" borderId="56" xfId="0" applyFont="1" applyFill="1" applyBorder="1" applyAlignment="1">
      <alignment horizontal="center" vertical="center" wrapText="1"/>
    </xf>
    <xf numFmtId="0" fontId="71" fillId="0" borderId="57" xfId="0" applyFont="1" applyFill="1" applyBorder="1" applyAlignment="1">
      <alignment horizontal="center" vertical="center" wrapText="1"/>
    </xf>
    <xf numFmtId="0" fontId="71" fillId="0" borderId="57" xfId="0" applyFont="1" applyBorder="1" applyAlignment="1">
      <alignment horizontal="center" vertical="center" wrapText="1"/>
    </xf>
    <xf numFmtId="0" fontId="71" fillId="0" borderId="56" xfId="0" applyFont="1" applyFill="1" applyBorder="1" applyAlignment="1">
      <alignment horizontal="left" vertical="center" wrapText="1"/>
    </xf>
    <xf numFmtId="0" fontId="71" fillId="0" borderId="57" xfId="0" applyFont="1" applyFill="1" applyBorder="1" applyAlignment="1">
      <alignment horizontal="left" vertical="center" wrapText="1"/>
    </xf>
    <xf numFmtId="0" fontId="71" fillId="39" borderId="57" xfId="0" applyFont="1" applyFill="1" applyBorder="1" applyAlignment="1">
      <alignment horizontal="center" vertical="center" wrapText="1"/>
    </xf>
    <xf numFmtId="0" fontId="71" fillId="0" borderId="58" xfId="0" applyFont="1" applyFill="1" applyBorder="1" applyAlignment="1">
      <alignment horizontal="left" vertical="center" wrapText="1"/>
    </xf>
    <xf numFmtId="0" fontId="71" fillId="39" borderId="60" xfId="0" applyFont="1" applyFill="1" applyBorder="1" applyAlignment="1">
      <alignment vertical="center" wrapText="1"/>
    </xf>
    <xf numFmtId="0" fontId="71" fillId="39" borderId="56" xfId="0" applyFont="1" applyFill="1" applyBorder="1" applyAlignment="1">
      <alignment horizontal="center" vertical="center" wrapText="1"/>
    </xf>
    <xf numFmtId="0" fontId="71" fillId="0" borderId="60" xfId="0" applyFont="1" applyBorder="1" applyAlignment="1">
      <alignment vertical="center" wrapText="1"/>
    </xf>
    <xf numFmtId="0" fontId="71" fillId="0" borderId="60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vertical="center" wrapText="1"/>
    </xf>
    <xf numFmtId="4" fontId="71" fillId="0" borderId="57" xfId="0" applyNumberFormat="1" applyFont="1" applyFill="1" applyBorder="1" applyAlignment="1">
      <alignment horizontal="center" vertical="center" wrapText="1"/>
    </xf>
    <xf numFmtId="4" fontId="2" fillId="0" borderId="58" xfId="0" applyNumberFormat="1" applyFont="1" applyFill="1" applyBorder="1" applyAlignment="1">
      <alignment horizontal="center" vertical="center" wrapText="1"/>
    </xf>
    <xf numFmtId="0" fontId="2" fillId="0" borderId="63" xfId="0" applyFont="1" applyFill="1" applyBorder="1" applyAlignment="1">
      <alignment horizontal="center" vertical="center" wrapText="1"/>
    </xf>
    <xf numFmtId="4" fontId="2" fillId="0" borderId="64" xfId="0" applyNumberFormat="1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left" vertical="center" wrapText="1"/>
    </xf>
    <xf numFmtId="0" fontId="2" fillId="0" borderId="60" xfId="0" applyFont="1" applyFill="1" applyBorder="1" applyAlignment="1">
      <alignment vertical="center" wrapText="1"/>
    </xf>
    <xf numFmtId="0" fontId="2" fillId="0" borderId="54" xfId="0" applyFont="1" applyFill="1" applyBorder="1" applyAlignment="1">
      <alignment vertical="center" wrapText="1"/>
    </xf>
    <xf numFmtId="4" fontId="2" fillId="0" borderId="54" xfId="0" applyNumberFormat="1" applyFont="1" applyFill="1" applyBorder="1" applyAlignment="1">
      <alignment vertical="center" wrapText="1"/>
    </xf>
    <xf numFmtId="0" fontId="0" fillId="0" borderId="54" xfId="0" applyFont="1" applyFill="1" applyBorder="1" applyAlignment="1">
      <alignment/>
    </xf>
    <xf numFmtId="0" fontId="3" fillId="0" borderId="54" xfId="0" applyFont="1" applyFill="1" applyBorder="1" applyAlignment="1">
      <alignment/>
    </xf>
    <xf numFmtId="0" fontId="3" fillId="0" borderId="54" xfId="0" applyFont="1" applyFill="1" applyBorder="1" applyAlignment="1">
      <alignment wrapText="1"/>
    </xf>
    <xf numFmtId="0" fontId="72" fillId="0" borderId="0" xfId="0" applyFont="1" applyAlignment="1">
      <alignment horizontal="center" vertical="center"/>
    </xf>
    <xf numFmtId="0" fontId="68" fillId="0" borderId="0" xfId="0" applyFont="1" applyAlignment="1">
      <alignment horizontal="justify" vertical="center" wrapText="1"/>
    </xf>
    <xf numFmtId="0" fontId="68" fillId="0" borderId="0" xfId="0" applyFont="1" applyAlignment="1">
      <alignment horizontal="justify" vertical="center"/>
    </xf>
    <xf numFmtId="0" fontId="6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3" fillId="40" borderId="0" xfId="0" applyFont="1" applyFill="1" applyAlignment="1">
      <alignment horizontal="center" vertical="center"/>
    </xf>
    <xf numFmtId="0" fontId="68" fillId="0" borderId="0" xfId="0" applyFont="1" applyAlignment="1">
      <alignment horizontal="left" vertical="center" wrapText="1"/>
    </xf>
    <xf numFmtId="0" fontId="68" fillId="0" borderId="0" xfId="0" applyFont="1" applyAlignment="1">
      <alignment horizontal="left" vertical="center"/>
    </xf>
    <xf numFmtId="0" fontId="71" fillId="0" borderId="60" xfId="0" applyFont="1" applyFill="1" applyBorder="1" applyAlignment="1">
      <alignment horizontal="left" vertical="center" wrapText="1"/>
    </xf>
    <xf numFmtId="0" fontId="71" fillId="0" borderId="56" xfId="0" applyFont="1" applyFill="1" applyBorder="1" applyAlignment="1">
      <alignment horizontal="left" vertical="center" wrapText="1"/>
    </xf>
    <xf numFmtId="0" fontId="71" fillId="0" borderId="0" xfId="0" applyFont="1" applyAlignment="1">
      <alignment horizontal="center" vertical="center"/>
    </xf>
    <xf numFmtId="0" fontId="71" fillId="0" borderId="0" xfId="0" applyFont="1" applyAlignment="1">
      <alignment horizontal="right" vertical="center"/>
    </xf>
    <xf numFmtId="0" fontId="74" fillId="0" borderId="0" xfId="0" applyFont="1" applyAlignment="1">
      <alignment horizontal="center" vertical="center"/>
    </xf>
    <xf numFmtId="0" fontId="2" fillId="0" borderId="60" xfId="0" applyFont="1" applyFill="1" applyBorder="1" applyAlignment="1">
      <alignment horizontal="center" vertical="center" wrapTex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6" fillId="41" borderId="62" xfId="0" applyFont="1" applyFill="1" applyBorder="1" applyAlignment="1">
      <alignment horizontal="left" vertical="center" wrapText="1"/>
    </xf>
    <xf numFmtId="0" fontId="6" fillId="41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60" xfId="0" applyFont="1" applyFill="1" applyBorder="1" applyAlignment="1">
      <alignment horizontal="center"/>
    </xf>
    <xf numFmtId="0" fontId="2" fillId="0" borderId="65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/>
    </xf>
    <xf numFmtId="0" fontId="2" fillId="0" borderId="69" xfId="0" applyFont="1" applyFill="1" applyBorder="1" applyAlignment="1">
      <alignment horizontal="center" vertical="center" wrapText="1"/>
    </xf>
    <xf numFmtId="0" fontId="75" fillId="0" borderId="62" xfId="0" applyFont="1" applyBorder="1" applyAlignment="1">
      <alignment horizontal="center" vertical="center" wrapText="1"/>
    </xf>
    <xf numFmtId="0" fontId="75" fillId="0" borderId="0" xfId="0" applyFont="1" applyBorder="1" applyAlignment="1">
      <alignment horizontal="center" vertical="center" wrapText="1"/>
    </xf>
    <xf numFmtId="0" fontId="76" fillId="0" borderId="62" xfId="0" applyFont="1" applyFill="1" applyBorder="1" applyAlignment="1">
      <alignment horizontal="center" vertical="top" wrapText="1"/>
    </xf>
    <xf numFmtId="0" fontId="76" fillId="0" borderId="0" xfId="0" applyFont="1" applyFill="1" applyBorder="1" applyAlignment="1">
      <alignment horizontal="center" vertical="top" wrapText="1"/>
    </xf>
    <xf numFmtId="0" fontId="2" fillId="0" borderId="66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65" fillId="0" borderId="62" xfId="0" applyFont="1" applyBorder="1" applyAlignment="1">
      <alignment horizontal="center"/>
    </xf>
    <xf numFmtId="0" fontId="65" fillId="0" borderId="0" xfId="0" applyFont="1" applyAlignment="1">
      <alignment horizontal="center"/>
    </xf>
    <xf numFmtId="0" fontId="2" fillId="0" borderId="60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68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</cellXfs>
  <cellStyles count="20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153" xfId="35"/>
    <cellStyle name="st154" xfId="36"/>
    <cellStyle name="style0" xfId="37"/>
    <cellStyle name="td" xfId="38"/>
    <cellStyle name="tr" xfId="39"/>
    <cellStyle name="xl100" xfId="40"/>
    <cellStyle name="xl101" xfId="41"/>
    <cellStyle name="xl102" xfId="42"/>
    <cellStyle name="xl103" xfId="43"/>
    <cellStyle name="xl104" xfId="44"/>
    <cellStyle name="xl105" xfId="45"/>
    <cellStyle name="xl106" xfId="46"/>
    <cellStyle name="xl107" xfId="47"/>
    <cellStyle name="xl108" xfId="48"/>
    <cellStyle name="xl109" xfId="49"/>
    <cellStyle name="xl110" xfId="50"/>
    <cellStyle name="xl111" xfId="51"/>
    <cellStyle name="xl112" xfId="52"/>
    <cellStyle name="xl113" xfId="53"/>
    <cellStyle name="xl114" xfId="54"/>
    <cellStyle name="xl115" xfId="55"/>
    <cellStyle name="xl116" xfId="56"/>
    <cellStyle name="xl117" xfId="57"/>
    <cellStyle name="xl118" xfId="58"/>
    <cellStyle name="xl119" xfId="59"/>
    <cellStyle name="xl120" xfId="60"/>
    <cellStyle name="xl121" xfId="61"/>
    <cellStyle name="xl122" xfId="62"/>
    <cellStyle name="xl123" xfId="63"/>
    <cellStyle name="xl124" xfId="64"/>
    <cellStyle name="xl125" xfId="65"/>
    <cellStyle name="xl126" xfId="66"/>
    <cellStyle name="xl127" xfId="67"/>
    <cellStyle name="xl128" xfId="68"/>
    <cellStyle name="xl129" xfId="69"/>
    <cellStyle name="xl130" xfId="70"/>
    <cellStyle name="xl131" xfId="71"/>
    <cellStyle name="xl132" xfId="72"/>
    <cellStyle name="xl133" xfId="73"/>
    <cellStyle name="xl134" xfId="74"/>
    <cellStyle name="xl135" xfId="75"/>
    <cellStyle name="xl136" xfId="76"/>
    <cellStyle name="xl137" xfId="77"/>
    <cellStyle name="xl138" xfId="78"/>
    <cellStyle name="xl139" xfId="79"/>
    <cellStyle name="xl140" xfId="80"/>
    <cellStyle name="xl141" xfId="81"/>
    <cellStyle name="xl142" xfId="82"/>
    <cellStyle name="xl143" xfId="83"/>
    <cellStyle name="xl144" xfId="84"/>
    <cellStyle name="xl145" xfId="85"/>
    <cellStyle name="xl146" xfId="86"/>
    <cellStyle name="xl147" xfId="87"/>
    <cellStyle name="xl148" xfId="88"/>
    <cellStyle name="xl149" xfId="89"/>
    <cellStyle name="xl150" xfId="90"/>
    <cellStyle name="xl151" xfId="91"/>
    <cellStyle name="xl152" xfId="92"/>
    <cellStyle name="xl153" xfId="93"/>
    <cellStyle name="xl154" xfId="94"/>
    <cellStyle name="xl155" xfId="95"/>
    <cellStyle name="xl156" xfId="96"/>
    <cellStyle name="xl157" xfId="97"/>
    <cellStyle name="xl158" xfId="98"/>
    <cellStyle name="xl159" xfId="99"/>
    <cellStyle name="xl160" xfId="100"/>
    <cellStyle name="xl161" xfId="101"/>
    <cellStyle name="xl162" xfId="102"/>
    <cellStyle name="xl163" xfId="103"/>
    <cellStyle name="xl164" xfId="104"/>
    <cellStyle name="xl165" xfId="105"/>
    <cellStyle name="xl166" xfId="106"/>
    <cellStyle name="xl167" xfId="107"/>
    <cellStyle name="xl168" xfId="108"/>
    <cellStyle name="xl21" xfId="109"/>
    <cellStyle name="xl22" xfId="110"/>
    <cellStyle name="xl23" xfId="111"/>
    <cellStyle name="xl24" xfId="112"/>
    <cellStyle name="xl25" xfId="113"/>
    <cellStyle name="xl26" xfId="114"/>
    <cellStyle name="xl27" xfId="115"/>
    <cellStyle name="xl28" xfId="116"/>
    <cellStyle name="xl29" xfId="117"/>
    <cellStyle name="xl30" xfId="118"/>
    <cellStyle name="xl31" xfId="119"/>
    <cellStyle name="xl32" xfId="120"/>
    <cellStyle name="xl33" xfId="121"/>
    <cellStyle name="xl34" xfId="122"/>
    <cellStyle name="xl35" xfId="123"/>
    <cellStyle name="xl36" xfId="124"/>
    <cellStyle name="xl37" xfId="125"/>
    <cellStyle name="xl38" xfId="126"/>
    <cellStyle name="xl39" xfId="127"/>
    <cellStyle name="xl40" xfId="128"/>
    <cellStyle name="xl41" xfId="129"/>
    <cellStyle name="xl42" xfId="130"/>
    <cellStyle name="xl43" xfId="131"/>
    <cellStyle name="xl44" xfId="132"/>
    <cellStyle name="xl45" xfId="133"/>
    <cellStyle name="xl46" xfId="134"/>
    <cellStyle name="xl47" xfId="135"/>
    <cellStyle name="xl48" xfId="136"/>
    <cellStyle name="xl49" xfId="137"/>
    <cellStyle name="xl50" xfId="138"/>
    <cellStyle name="xl51" xfId="139"/>
    <cellStyle name="xl52" xfId="140"/>
    <cellStyle name="xl53" xfId="141"/>
    <cellStyle name="xl54" xfId="142"/>
    <cellStyle name="xl55" xfId="143"/>
    <cellStyle name="xl56" xfId="144"/>
    <cellStyle name="xl57" xfId="145"/>
    <cellStyle name="xl58" xfId="146"/>
    <cellStyle name="xl59" xfId="147"/>
    <cellStyle name="xl60" xfId="148"/>
    <cellStyle name="xl61" xfId="149"/>
    <cellStyle name="xl62" xfId="150"/>
    <cellStyle name="xl63" xfId="151"/>
    <cellStyle name="xl64" xfId="152"/>
    <cellStyle name="xl65" xfId="153"/>
    <cellStyle name="xl66" xfId="154"/>
    <cellStyle name="xl67" xfId="155"/>
    <cellStyle name="xl68" xfId="156"/>
    <cellStyle name="xl69" xfId="157"/>
    <cellStyle name="xl70" xfId="158"/>
    <cellStyle name="xl71" xfId="159"/>
    <cellStyle name="xl72" xfId="160"/>
    <cellStyle name="xl73" xfId="161"/>
    <cellStyle name="xl74" xfId="162"/>
    <cellStyle name="xl75" xfId="163"/>
    <cellStyle name="xl76" xfId="164"/>
    <cellStyle name="xl77" xfId="165"/>
    <cellStyle name="xl78" xfId="166"/>
    <cellStyle name="xl79" xfId="167"/>
    <cellStyle name="xl80" xfId="168"/>
    <cellStyle name="xl81" xfId="169"/>
    <cellStyle name="xl82" xfId="170"/>
    <cellStyle name="xl83" xfId="171"/>
    <cellStyle name="xl84" xfId="172"/>
    <cellStyle name="xl85" xfId="173"/>
    <cellStyle name="xl86" xfId="174"/>
    <cellStyle name="xl87" xfId="175"/>
    <cellStyle name="xl88" xfId="176"/>
    <cellStyle name="xl89" xfId="177"/>
    <cellStyle name="xl90" xfId="178"/>
    <cellStyle name="xl91" xfId="179"/>
    <cellStyle name="xl92" xfId="180"/>
    <cellStyle name="xl93" xfId="181"/>
    <cellStyle name="xl94" xfId="182"/>
    <cellStyle name="xl95" xfId="183"/>
    <cellStyle name="xl96" xfId="184"/>
    <cellStyle name="xl97" xfId="185"/>
    <cellStyle name="xl98" xfId="186"/>
    <cellStyle name="xl99" xfId="187"/>
    <cellStyle name="Акцент1" xfId="188"/>
    <cellStyle name="Акцент2" xfId="189"/>
    <cellStyle name="Акцент3" xfId="190"/>
    <cellStyle name="Акцент4" xfId="191"/>
    <cellStyle name="Акцент5" xfId="192"/>
    <cellStyle name="Акцент6" xfId="193"/>
    <cellStyle name="Ввод " xfId="194"/>
    <cellStyle name="Вывод" xfId="195"/>
    <cellStyle name="Вычисление" xfId="196"/>
    <cellStyle name="Hyperlink" xfId="197"/>
    <cellStyle name="Currency" xfId="198"/>
    <cellStyle name="Currency [0]" xfId="199"/>
    <cellStyle name="Заголовок 1" xfId="200"/>
    <cellStyle name="Заголовок 2" xfId="201"/>
    <cellStyle name="Заголовок 3" xfId="202"/>
    <cellStyle name="Заголовок 4" xfId="203"/>
    <cellStyle name="Итог" xfId="204"/>
    <cellStyle name="Контрольная ячейка" xfId="205"/>
    <cellStyle name="Название" xfId="206"/>
    <cellStyle name="Нейтральный" xfId="207"/>
    <cellStyle name="Обычный 2" xfId="208"/>
    <cellStyle name="Followed Hyperlink" xfId="209"/>
    <cellStyle name="Плохой" xfId="210"/>
    <cellStyle name="Пояснение" xfId="211"/>
    <cellStyle name="Примечание" xfId="212"/>
    <cellStyle name="Percent" xfId="213"/>
    <cellStyle name="Связанная ячейка" xfId="214"/>
    <cellStyle name="Текст предупреждения" xfId="215"/>
    <cellStyle name="Comma" xfId="216"/>
    <cellStyle name="Comma [0]" xfId="217"/>
    <cellStyle name="Хороший" xfId="2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90</xdr:row>
      <xdr:rowOff>0</xdr:rowOff>
    </xdr:from>
    <xdr:ext cx="114300" cy="114300"/>
    <xdr:sp>
      <xdr:nvSpPr>
        <xdr:cNvPr id="1" name="AutoShape 1" descr="*"/>
        <xdr:cNvSpPr>
          <a:spLocks noChangeAspect="1"/>
        </xdr:cNvSpPr>
      </xdr:nvSpPr>
      <xdr:spPr>
        <a:xfrm>
          <a:off x="0" y="29232225"/>
          <a:ext cx="1143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14300" cy="114300"/>
    <xdr:sp>
      <xdr:nvSpPr>
        <xdr:cNvPr id="2" name="AutoShape 2" descr="*"/>
        <xdr:cNvSpPr>
          <a:spLocks noChangeAspect="1"/>
        </xdr:cNvSpPr>
      </xdr:nvSpPr>
      <xdr:spPr>
        <a:xfrm>
          <a:off x="0" y="29232225"/>
          <a:ext cx="1143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14300" cy="114300"/>
    <xdr:sp>
      <xdr:nvSpPr>
        <xdr:cNvPr id="3" name="AutoShape 3" descr="*"/>
        <xdr:cNvSpPr>
          <a:spLocks noChangeAspect="1"/>
        </xdr:cNvSpPr>
      </xdr:nvSpPr>
      <xdr:spPr>
        <a:xfrm>
          <a:off x="0" y="29232225"/>
          <a:ext cx="1143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14300" cy="114300"/>
    <xdr:sp>
      <xdr:nvSpPr>
        <xdr:cNvPr id="4" name="AutoShape 4" descr="*"/>
        <xdr:cNvSpPr>
          <a:spLocks noChangeAspect="1"/>
        </xdr:cNvSpPr>
      </xdr:nvSpPr>
      <xdr:spPr>
        <a:xfrm>
          <a:off x="0" y="29232225"/>
          <a:ext cx="1143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14300" cy="114300"/>
    <xdr:sp>
      <xdr:nvSpPr>
        <xdr:cNvPr id="5" name="AutoShape 1" descr="*"/>
        <xdr:cNvSpPr>
          <a:spLocks noChangeAspect="1"/>
        </xdr:cNvSpPr>
      </xdr:nvSpPr>
      <xdr:spPr>
        <a:xfrm>
          <a:off x="0" y="29232225"/>
          <a:ext cx="1143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14300" cy="114300"/>
    <xdr:sp>
      <xdr:nvSpPr>
        <xdr:cNvPr id="6" name="AutoShape 2" descr="*"/>
        <xdr:cNvSpPr>
          <a:spLocks noChangeAspect="1"/>
        </xdr:cNvSpPr>
      </xdr:nvSpPr>
      <xdr:spPr>
        <a:xfrm>
          <a:off x="0" y="29232225"/>
          <a:ext cx="1143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14300" cy="114300"/>
    <xdr:sp>
      <xdr:nvSpPr>
        <xdr:cNvPr id="7" name="AutoShape 3" descr="*"/>
        <xdr:cNvSpPr>
          <a:spLocks noChangeAspect="1"/>
        </xdr:cNvSpPr>
      </xdr:nvSpPr>
      <xdr:spPr>
        <a:xfrm>
          <a:off x="0" y="29232225"/>
          <a:ext cx="1143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0</xdr:colOff>
      <xdr:row>90</xdr:row>
      <xdr:rowOff>0</xdr:rowOff>
    </xdr:from>
    <xdr:ext cx="114300" cy="114300"/>
    <xdr:sp>
      <xdr:nvSpPr>
        <xdr:cNvPr id="8" name="AutoShape 4" descr="*"/>
        <xdr:cNvSpPr>
          <a:spLocks noChangeAspect="1"/>
        </xdr:cNvSpPr>
      </xdr:nvSpPr>
      <xdr:spPr>
        <a:xfrm>
          <a:off x="0" y="29232225"/>
          <a:ext cx="1143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romete70@yandex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91"/>
  <sheetViews>
    <sheetView tabSelected="1" view="pageBreakPreview" zoomScaleSheetLayoutView="100" zoomScalePageLayoutView="0" workbookViewId="0" topLeftCell="A1">
      <selection activeCell="A91" sqref="A91"/>
    </sheetView>
  </sheetViews>
  <sheetFormatPr defaultColWidth="9.140625" defaultRowHeight="15"/>
  <cols>
    <col min="1" max="1" width="5.7109375" style="0" customWidth="1"/>
    <col min="2" max="2" width="52.140625" style="0" customWidth="1"/>
    <col min="3" max="3" width="66.421875" style="0" customWidth="1"/>
  </cols>
  <sheetData>
    <row r="2" spans="2:3" ht="15">
      <c r="B2" s="41"/>
      <c r="C2" s="41"/>
    </row>
    <row r="3" spans="2:3" ht="20.25">
      <c r="B3" s="42" t="s">
        <v>112</v>
      </c>
      <c r="C3" s="46" t="s">
        <v>134</v>
      </c>
    </row>
    <row r="4" spans="2:3" ht="18.75">
      <c r="B4" s="42" t="s">
        <v>113</v>
      </c>
      <c r="C4" s="49" t="s">
        <v>133</v>
      </c>
    </row>
    <row r="5" spans="2:3" ht="20.25">
      <c r="B5" s="44" t="s">
        <v>114</v>
      </c>
      <c r="C5" s="55" t="s">
        <v>144</v>
      </c>
    </row>
    <row r="6" spans="2:3" ht="53.25" customHeight="1">
      <c r="B6" s="45" t="s">
        <v>137</v>
      </c>
      <c r="C6" s="43" t="s">
        <v>135</v>
      </c>
    </row>
    <row r="7" spans="1:3" ht="15">
      <c r="A7" s="30"/>
      <c r="B7" s="41"/>
      <c r="C7" s="41"/>
    </row>
    <row r="8" ht="15">
      <c r="A8" s="30"/>
    </row>
    <row r="9" ht="15">
      <c r="A9" s="30"/>
    </row>
    <row r="10" ht="15">
      <c r="A10" s="30"/>
    </row>
    <row r="11" ht="15">
      <c r="A11" s="31" t="s">
        <v>84</v>
      </c>
    </row>
    <row r="12" ht="15.75">
      <c r="A12" s="32"/>
    </row>
    <row r="13" ht="15">
      <c r="A13" s="30"/>
    </row>
    <row r="14" ht="15">
      <c r="A14" s="30"/>
    </row>
    <row r="15" ht="15">
      <c r="A15" s="30"/>
    </row>
    <row r="16" ht="15">
      <c r="A16" s="30"/>
    </row>
    <row r="17" ht="15">
      <c r="A17" s="30"/>
    </row>
    <row r="18" ht="15">
      <c r="A18" s="30"/>
    </row>
    <row r="19" ht="15">
      <c r="A19" s="30"/>
    </row>
    <row r="20" ht="15">
      <c r="A20" s="30"/>
    </row>
    <row r="21" spans="1:3" ht="20.25">
      <c r="A21" s="105" t="s">
        <v>85</v>
      </c>
      <c r="B21" s="105"/>
      <c r="C21" s="105"/>
    </row>
    <row r="22" spans="1:3" ht="20.25">
      <c r="A22" s="106" t="s">
        <v>145</v>
      </c>
      <c r="B22" s="106"/>
      <c r="C22" s="106"/>
    </row>
    <row r="23" spans="1:3" ht="20.25">
      <c r="A23" s="106" t="s">
        <v>146</v>
      </c>
      <c r="B23" s="106"/>
      <c r="C23" s="106"/>
    </row>
    <row r="24" spans="1:3" ht="20.25">
      <c r="A24" s="106" t="s">
        <v>147</v>
      </c>
      <c r="B24" s="106"/>
      <c r="C24" s="106"/>
    </row>
    <row r="25" spans="1:3" ht="20.25">
      <c r="A25" s="104" t="s">
        <v>131</v>
      </c>
      <c r="B25" s="104"/>
      <c r="C25" s="104"/>
    </row>
    <row r="26" spans="1:3" ht="20.25">
      <c r="A26" s="33"/>
      <c r="B26" s="33"/>
      <c r="C26" s="33"/>
    </row>
    <row r="27" spans="1:3" ht="20.25">
      <c r="A27" s="33"/>
      <c r="B27" s="33"/>
      <c r="C27" s="33"/>
    </row>
    <row r="28" spans="1:3" ht="20.25">
      <c r="A28" s="33"/>
      <c r="B28" s="33"/>
      <c r="C28" s="33"/>
    </row>
    <row r="29" spans="1:3" ht="20.25">
      <c r="A29" s="33"/>
      <c r="B29" s="33"/>
      <c r="C29" s="33"/>
    </row>
    <row r="30" spans="1:3" ht="20.25">
      <c r="A30" s="33"/>
      <c r="B30" s="33"/>
      <c r="C30" s="33"/>
    </row>
    <row r="31" spans="1:3" ht="20.25">
      <c r="A31" s="33"/>
      <c r="B31" s="33"/>
      <c r="C31" s="33"/>
    </row>
    <row r="32" spans="1:3" ht="20.25">
      <c r="A32" s="33"/>
      <c r="B32" s="33"/>
      <c r="C32" s="33"/>
    </row>
    <row r="33" spans="1:3" ht="20.25">
      <c r="A33" s="33"/>
      <c r="B33" s="33"/>
      <c r="C33" s="33"/>
    </row>
    <row r="34" spans="1:3" ht="20.25">
      <c r="A34" s="33"/>
      <c r="B34" s="33"/>
      <c r="C34" s="33"/>
    </row>
    <row r="35" spans="1:3" ht="20.25">
      <c r="A35" s="33"/>
      <c r="B35" s="33"/>
      <c r="C35" s="33"/>
    </row>
    <row r="36" spans="1:3" ht="20.25">
      <c r="A36" s="33"/>
      <c r="B36" s="33"/>
      <c r="C36" s="33"/>
    </row>
    <row r="37" spans="1:3" ht="20.25">
      <c r="A37" s="33"/>
      <c r="B37" s="33"/>
      <c r="C37" s="33"/>
    </row>
    <row r="38" spans="1:3" ht="20.25">
      <c r="A38" s="33"/>
      <c r="B38" s="33"/>
      <c r="C38" s="33"/>
    </row>
    <row r="39" spans="1:3" ht="20.25">
      <c r="A39" s="33"/>
      <c r="B39" s="33"/>
      <c r="C39" s="33"/>
    </row>
    <row r="40" spans="1:3" ht="20.25">
      <c r="A40" s="33"/>
      <c r="B40" s="33"/>
      <c r="C40" s="33"/>
    </row>
    <row r="41" spans="1:3" ht="20.25">
      <c r="A41" s="33"/>
      <c r="B41" s="33"/>
      <c r="C41" s="33"/>
    </row>
    <row r="42" spans="1:3" ht="20.25">
      <c r="A42" s="33"/>
      <c r="B42" s="33"/>
      <c r="C42" s="33"/>
    </row>
    <row r="43" spans="1:3" ht="20.25">
      <c r="A43" s="33"/>
      <c r="B43" s="33"/>
      <c r="C43" s="33"/>
    </row>
    <row r="44" spans="1:3" ht="20.25">
      <c r="A44" s="33"/>
      <c r="B44" s="33"/>
      <c r="C44" s="33"/>
    </row>
    <row r="45" spans="1:3" ht="20.25">
      <c r="A45" s="33"/>
      <c r="B45" s="33"/>
      <c r="C45" s="33"/>
    </row>
    <row r="46" spans="1:3" ht="20.25">
      <c r="A46" s="33"/>
      <c r="B46" s="33"/>
      <c r="C46" s="33"/>
    </row>
    <row r="47" spans="1:3" ht="20.25">
      <c r="A47" s="33"/>
      <c r="B47" s="33"/>
      <c r="C47" s="33"/>
    </row>
    <row r="48" spans="1:3" ht="20.25">
      <c r="A48" s="33"/>
      <c r="B48" s="33"/>
      <c r="C48" s="33"/>
    </row>
    <row r="49" spans="1:3" ht="20.25">
      <c r="A49" s="33"/>
      <c r="B49" s="33"/>
      <c r="C49" s="33"/>
    </row>
    <row r="50" spans="1:3" ht="20.25">
      <c r="A50" s="33"/>
      <c r="B50" s="33"/>
      <c r="C50" s="33"/>
    </row>
    <row r="51" spans="1:3" ht="20.25">
      <c r="A51" s="33"/>
      <c r="B51" s="33"/>
      <c r="C51" s="33"/>
    </row>
    <row r="52" spans="1:3" ht="20.25">
      <c r="A52" s="33"/>
      <c r="B52" s="33"/>
      <c r="C52" s="33"/>
    </row>
    <row r="53" spans="1:3" ht="20.25">
      <c r="A53" s="33"/>
      <c r="B53" s="33"/>
      <c r="C53" s="33"/>
    </row>
    <row r="54" spans="1:3" ht="20.25">
      <c r="A54" s="33"/>
      <c r="B54" s="33"/>
      <c r="C54" s="33"/>
    </row>
    <row r="55" spans="1:3" ht="20.25">
      <c r="A55" s="33"/>
      <c r="B55" s="104" t="s">
        <v>132</v>
      </c>
      <c r="C55" s="104"/>
    </row>
    <row r="56" spans="1:3" ht="19.5">
      <c r="A56" s="100" t="s">
        <v>86</v>
      </c>
      <c r="B56" s="100"/>
      <c r="C56" s="100"/>
    </row>
    <row r="57" spans="1:3" s="27" customFormat="1" ht="19.5" thickBot="1">
      <c r="A57" s="56" t="s">
        <v>87</v>
      </c>
      <c r="B57" s="57"/>
      <c r="C57" s="57"/>
    </row>
    <row r="58" spans="1:3" s="27" customFormat="1" ht="75.75" thickBot="1">
      <c r="A58" s="57"/>
      <c r="B58" s="58" t="s">
        <v>88</v>
      </c>
      <c r="C58" s="59" t="s">
        <v>148</v>
      </c>
    </row>
    <row r="59" spans="1:3" s="27" customFormat="1" ht="51" customHeight="1" thickBot="1">
      <c r="A59" s="57"/>
      <c r="B59" s="60" t="s">
        <v>89</v>
      </c>
      <c r="C59" s="61" t="s">
        <v>149</v>
      </c>
    </row>
    <row r="60" spans="1:3" s="27" customFormat="1" ht="34.5" customHeight="1" thickBot="1">
      <c r="A60" s="57"/>
      <c r="B60" s="62" t="s">
        <v>90</v>
      </c>
      <c r="C60" s="61" t="s">
        <v>149</v>
      </c>
    </row>
    <row r="61" spans="1:3" s="27" customFormat="1" ht="30.75" customHeight="1" thickBot="1">
      <c r="A61" s="57"/>
      <c r="B61" s="62" t="s">
        <v>91</v>
      </c>
      <c r="C61" s="63" t="s">
        <v>150</v>
      </c>
    </row>
    <row r="62" spans="1:3" s="27" customFormat="1" ht="21" customHeight="1" thickBot="1">
      <c r="A62" s="57"/>
      <c r="B62" s="62" t="s">
        <v>92</v>
      </c>
      <c r="C62" s="63" t="s">
        <v>150</v>
      </c>
    </row>
    <row r="63" spans="1:3" s="27" customFormat="1" ht="21" customHeight="1" thickBot="1">
      <c r="A63" s="57"/>
      <c r="B63" s="62" t="s">
        <v>93</v>
      </c>
      <c r="C63" s="64" t="s">
        <v>151</v>
      </c>
    </row>
    <row r="64" spans="1:3" s="27" customFormat="1" ht="21" customHeight="1" thickBot="1">
      <c r="A64" s="57"/>
      <c r="B64" s="62" t="s">
        <v>94</v>
      </c>
      <c r="C64" s="65" t="s">
        <v>152</v>
      </c>
    </row>
    <row r="65" spans="1:3" s="27" customFormat="1" ht="21" customHeight="1" thickBot="1">
      <c r="A65" s="57"/>
      <c r="B65" s="62" t="s">
        <v>95</v>
      </c>
      <c r="C65" s="65" t="s">
        <v>153</v>
      </c>
    </row>
    <row r="66" spans="1:3" s="27" customFormat="1" ht="33" customHeight="1" thickBot="1">
      <c r="A66" s="57"/>
      <c r="B66" s="62" t="s">
        <v>96</v>
      </c>
      <c r="C66" s="66">
        <v>57809483</v>
      </c>
    </row>
    <row r="67" spans="1:3" s="27" customFormat="1" ht="35.25" customHeight="1" thickBot="1">
      <c r="A67" s="57"/>
      <c r="B67" s="62" t="s">
        <v>97</v>
      </c>
      <c r="C67" s="66" t="s">
        <v>154</v>
      </c>
    </row>
    <row r="68" spans="1:3" s="27" customFormat="1" ht="30" customHeight="1">
      <c r="A68" s="57"/>
      <c r="B68" s="67" t="s">
        <v>98</v>
      </c>
      <c r="C68" s="57"/>
    </row>
    <row r="69" spans="1:3" s="27" customFormat="1" ht="19.5" customHeight="1">
      <c r="A69" s="100" t="s">
        <v>99</v>
      </c>
      <c r="B69" s="100"/>
      <c r="C69" s="100"/>
    </row>
    <row r="70" spans="1:3" s="27" customFormat="1" ht="18.75">
      <c r="A70" s="68"/>
      <c r="B70" s="57"/>
      <c r="C70" s="57"/>
    </row>
    <row r="71" spans="1:3" s="27" customFormat="1" ht="18.75">
      <c r="A71" s="69" t="s">
        <v>100</v>
      </c>
      <c r="B71" s="101" t="s">
        <v>155</v>
      </c>
      <c r="C71" s="102"/>
    </row>
    <row r="72" spans="1:3" s="27" customFormat="1" ht="271.5" customHeight="1">
      <c r="A72" s="69" t="s">
        <v>101</v>
      </c>
      <c r="B72" s="107" t="s">
        <v>156</v>
      </c>
      <c r="C72" s="108"/>
    </row>
    <row r="73" spans="1:3" s="27" customFormat="1" ht="40.5" customHeight="1">
      <c r="A73" s="70" t="s">
        <v>102</v>
      </c>
      <c r="B73" s="103" t="s">
        <v>157</v>
      </c>
      <c r="C73" s="103"/>
    </row>
    <row r="74" spans="1:3" s="27" customFormat="1" ht="21.75" customHeight="1">
      <c r="A74" s="57"/>
      <c r="B74" s="56"/>
      <c r="C74" s="56"/>
    </row>
    <row r="75" spans="1:3" s="27" customFormat="1" ht="21.75" customHeight="1">
      <c r="A75" s="57"/>
      <c r="B75" s="100" t="s">
        <v>103</v>
      </c>
      <c r="C75" s="100"/>
    </row>
    <row r="76" spans="1:3" s="27" customFormat="1" ht="21.75" customHeight="1">
      <c r="A76" s="57"/>
      <c r="B76" s="100"/>
      <c r="C76" s="100"/>
    </row>
    <row r="77" spans="1:3" s="27" customFormat="1" ht="44.25" customHeight="1">
      <c r="A77" s="57"/>
      <c r="B77" s="71" t="s">
        <v>158</v>
      </c>
      <c r="C77" s="71" t="s">
        <v>159</v>
      </c>
    </row>
    <row r="78" spans="1:3" s="27" customFormat="1" ht="21.75" customHeight="1">
      <c r="A78" s="57"/>
      <c r="B78" s="71" t="s">
        <v>136</v>
      </c>
      <c r="C78" s="71" t="s">
        <v>170</v>
      </c>
    </row>
    <row r="79" spans="1:3" s="27" customFormat="1" ht="16.5" customHeight="1">
      <c r="A79" s="57"/>
      <c r="B79" s="71" t="s">
        <v>160</v>
      </c>
      <c r="C79" s="71" t="s">
        <v>161</v>
      </c>
    </row>
    <row r="80" spans="1:3" s="27" customFormat="1" ht="16.5" customHeight="1">
      <c r="A80" s="57"/>
      <c r="B80" s="71" t="s">
        <v>162</v>
      </c>
      <c r="C80" s="71" t="s">
        <v>163</v>
      </c>
    </row>
    <row r="81" spans="1:3" s="27" customFormat="1" ht="16.5" customHeight="1">
      <c r="A81" s="57"/>
      <c r="B81" s="71" t="s">
        <v>104</v>
      </c>
      <c r="C81" s="71"/>
    </row>
    <row r="82" spans="1:3" s="27" customFormat="1" ht="26.25" customHeight="1">
      <c r="A82" s="57"/>
      <c r="B82" s="71" t="s">
        <v>164</v>
      </c>
      <c r="C82" s="71" t="s">
        <v>165</v>
      </c>
    </row>
    <row r="83" spans="1:3" s="27" customFormat="1" ht="26.25" customHeight="1">
      <c r="A83" s="57"/>
      <c r="B83" s="71" t="s">
        <v>105</v>
      </c>
      <c r="C83" s="71" t="s">
        <v>166</v>
      </c>
    </row>
    <row r="84" spans="1:3" s="27" customFormat="1" ht="26.25" customHeight="1">
      <c r="A84" s="57"/>
      <c r="B84" s="71" t="s">
        <v>106</v>
      </c>
      <c r="C84" s="72">
        <v>0</v>
      </c>
    </row>
    <row r="85" spans="1:3" s="27" customFormat="1" ht="46.5" customHeight="1">
      <c r="A85" s="57"/>
      <c r="B85" s="71" t="s">
        <v>107</v>
      </c>
      <c r="C85" s="72">
        <v>0</v>
      </c>
    </row>
    <row r="86" spans="1:3" s="27" customFormat="1" ht="38.25" customHeight="1">
      <c r="A86" s="57"/>
      <c r="B86" s="71" t="s">
        <v>108</v>
      </c>
      <c r="C86" s="72" t="s">
        <v>167</v>
      </c>
    </row>
    <row r="87" spans="1:3" s="27" customFormat="1" ht="40.5" customHeight="1">
      <c r="A87" s="57"/>
      <c r="B87" s="71" t="s">
        <v>109</v>
      </c>
      <c r="C87" s="72">
        <v>0</v>
      </c>
    </row>
    <row r="88" spans="1:3" s="27" customFormat="1" ht="21.75" customHeight="1">
      <c r="A88" s="57"/>
      <c r="B88" s="71" t="s">
        <v>110</v>
      </c>
      <c r="C88" s="72" t="s">
        <v>168</v>
      </c>
    </row>
    <row r="89" spans="1:3" s="27" customFormat="1" ht="25.5" customHeight="1">
      <c r="A89" s="57"/>
      <c r="B89" s="71" t="s">
        <v>169</v>
      </c>
      <c r="C89" s="71" t="s">
        <v>168</v>
      </c>
    </row>
    <row r="90" spans="1:3" s="27" customFormat="1" ht="25.5" customHeight="1">
      <c r="A90" s="57"/>
      <c r="B90" s="71" t="s">
        <v>111</v>
      </c>
      <c r="C90" s="71" t="s">
        <v>170</v>
      </c>
    </row>
    <row r="91" ht="15">
      <c r="A91" t="s">
        <v>172</v>
      </c>
    </row>
  </sheetData>
  <sheetProtection/>
  <mergeCells count="13">
    <mergeCell ref="B55:C55"/>
    <mergeCell ref="A21:C21"/>
    <mergeCell ref="A22:C22"/>
    <mergeCell ref="A23:C23"/>
    <mergeCell ref="A24:C24"/>
    <mergeCell ref="A25:C25"/>
    <mergeCell ref="A56:C56"/>
    <mergeCell ref="A69:C69"/>
    <mergeCell ref="B71:C71"/>
    <mergeCell ref="B73:C73"/>
    <mergeCell ref="B75:C75"/>
    <mergeCell ref="B76:C76"/>
    <mergeCell ref="B72:C72"/>
  </mergeCells>
  <hyperlinks>
    <hyperlink ref="C63" r:id="rId1" display="promete70@yandex.ru"/>
  </hyperlinks>
  <printOptions/>
  <pageMargins left="0.7086614173228347" right="0" top="0" bottom="0" header="0.31496062992125984" footer="0.31496062992125984"/>
  <pageSetup horizontalDpi="300" verticalDpi="300" orientation="portrait" paperSize="9" scale="75" r:id="rId3"/>
  <rowBreaks count="1" manualBreakCount="1">
    <brk id="55" max="25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22"/>
  <sheetViews>
    <sheetView view="pageBreakPreview" zoomScale="90" zoomScaleSheetLayoutView="90" zoomScalePageLayoutView="0" workbookViewId="0" topLeftCell="A1">
      <selection activeCell="C7" sqref="C7"/>
    </sheetView>
  </sheetViews>
  <sheetFormatPr defaultColWidth="9.140625" defaultRowHeight="15"/>
  <cols>
    <col min="1" max="1" width="6.8515625" style="18" customWidth="1"/>
    <col min="2" max="2" width="59.00390625" style="18" customWidth="1"/>
    <col min="3" max="3" width="20.421875" style="0" customWidth="1"/>
    <col min="4" max="77" width="9.140625" style="18" customWidth="1"/>
  </cols>
  <sheetData>
    <row r="1" spans="2:3" ht="15">
      <c r="B1" s="112" t="s">
        <v>56</v>
      </c>
      <c r="C1" s="112"/>
    </row>
    <row r="2" spans="1:3" ht="15">
      <c r="A2" s="111" t="s">
        <v>0</v>
      </c>
      <c r="B2" s="111"/>
      <c r="C2" s="111"/>
    </row>
    <row r="3" spans="1:3" ht="15">
      <c r="A3" s="113" t="s">
        <v>171</v>
      </c>
      <c r="B3" s="113"/>
      <c r="C3" s="113"/>
    </row>
    <row r="4" spans="1:3" ht="45.75" customHeight="1">
      <c r="A4" s="111" t="s">
        <v>1</v>
      </c>
      <c r="B4" s="111"/>
      <c r="C4" s="111"/>
    </row>
    <row r="5" ht="15.75" thickBot="1">
      <c r="A5" s="73"/>
    </row>
    <row r="6" spans="1:77" s="14" customFormat="1" ht="17.25" customHeight="1" thickBot="1">
      <c r="A6" s="74" t="s">
        <v>2</v>
      </c>
      <c r="B6" s="75" t="s">
        <v>3</v>
      </c>
      <c r="C6" s="76" t="s">
        <v>4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</row>
    <row r="7" spans="1:77" s="14" customFormat="1" ht="17.25" customHeight="1" thickBot="1">
      <c r="A7" s="77">
        <v>1</v>
      </c>
      <c r="B7" s="78">
        <v>2</v>
      </c>
      <c r="C7" s="79">
        <v>3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</row>
    <row r="8" spans="1:77" s="14" customFormat="1" ht="17.25" customHeight="1" thickBot="1">
      <c r="A8" s="80"/>
      <c r="B8" s="81" t="s">
        <v>5</v>
      </c>
      <c r="C8" s="82">
        <v>0</v>
      </c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</row>
    <row r="9" spans="1:77" s="14" customFormat="1" ht="17.25" customHeight="1">
      <c r="A9" s="109"/>
      <c r="B9" s="83" t="s">
        <v>6</v>
      </c>
      <c r="C9" s="84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</row>
    <row r="10" spans="1:77" s="14" customFormat="1" ht="17.25" customHeight="1" thickBot="1">
      <c r="A10" s="110"/>
      <c r="B10" s="81" t="s">
        <v>7</v>
      </c>
      <c r="C10" s="85">
        <v>0</v>
      </c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</row>
    <row r="11" spans="1:77" s="14" customFormat="1" ht="17.25" customHeight="1" thickBot="1">
      <c r="A11" s="80"/>
      <c r="B11" s="81" t="s">
        <v>8</v>
      </c>
      <c r="C11" s="82">
        <v>0</v>
      </c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</row>
    <row r="12" spans="1:3" ht="17.25" customHeight="1" thickBot="1">
      <c r="A12" s="80"/>
      <c r="B12" s="81" t="s">
        <v>9</v>
      </c>
      <c r="C12" s="82">
        <v>0</v>
      </c>
    </row>
    <row r="13" spans="1:3" ht="17.25" customHeight="1" thickBot="1">
      <c r="A13" s="80"/>
      <c r="B13" s="81" t="s">
        <v>8</v>
      </c>
      <c r="C13" s="82">
        <v>0</v>
      </c>
    </row>
    <row r="14" spans="1:77" s="14" customFormat="1" ht="17.25" customHeight="1" thickBot="1">
      <c r="A14" s="80"/>
      <c r="B14" s="81" t="s">
        <v>10</v>
      </c>
      <c r="C14" s="79">
        <v>77.42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</row>
    <row r="15" spans="1:77" s="14" customFormat="1" ht="17.25" customHeight="1">
      <c r="A15" s="109"/>
      <c r="B15" s="83" t="s">
        <v>11</v>
      </c>
      <c r="C15" s="86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</row>
    <row r="16" spans="1:3" ht="17.25" customHeight="1" thickBot="1">
      <c r="A16" s="110"/>
      <c r="B16" s="81" t="s">
        <v>72</v>
      </c>
      <c r="C16" s="77">
        <v>77.42</v>
      </c>
    </row>
    <row r="17" spans="1:3" ht="17.25" customHeight="1" thickBot="1">
      <c r="A17" s="80"/>
      <c r="B17" s="81" t="s">
        <v>12</v>
      </c>
      <c r="C17" s="78">
        <v>0</v>
      </c>
    </row>
    <row r="18" spans="1:3" ht="17.25" customHeight="1" thickBot="1">
      <c r="A18" s="80"/>
      <c r="B18" s="81" t="s">
        <v>13</v>
      </c>
      <c r="C18" s="79">
        <v>32.1</v>
      </c>
    </row>
    <row r="19" spans="1:3" ht="17.25" customHeight="1">
      <c r="A19" s="87"/>
      <c r="B19" s="83" t="s">
        <v>6</v>
      </c>
      <c r="C19" s="86"/>
    </row>
    <row r="20" spans="1:3" ht="17.25" customHeight="1" thickBot="1">
      <c r="A20" s="80"/>
      <c r="B20" s="81" t="s">
        <v>14</v>
      </c>
      <c r="C20" s="82">
        <v>32.1</v>
      </c>
    </row>
    <row r="21" spans="1:3" ht="15">
      <c r="A21" s="109"/>
      <c r="B21" s="83" t="s">
        <v>11</v>
      </c>
      <c r="C21" s="86"/>
    </row>
    <row r="22" spans="1:3" ht="15.75" thickBot="1">
      <c r="A22" s="110"/>
      <c r="B22" s="81" t="s">
        <v>15</v>
      </c>
      <c r="C22" s="85">
        <v>0</v>
      </c>
    </row>
  </sheetData>
  <sheetProtection/>
  <mergeCells count="7">
    <mergeCell ref="A9:A10"/>
    <mergeCell ref="A15:A16"/>
    <mergeCell ref="A21:A22"/>
    <mergeCell ref="A2:C2"/>
    <mergeCell ref="B1:C1"/>
    <mergeCell ref="A3:C3"/>
    <mergeCell ref="A4:C4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50"/>
  <sheetViews>
    <sheetView view="pageBreakPreview" zoomScale="80" zoomScaleSheetLayoutView="80" zoomScalePageLayoutView="0" workbookViewId="0" topLeftCell="A9">
      <selection activeCell="A1" sqref="A1:J50"/>
    </sheetView>
  </sheetViews>
  <sheetFormatPr defaultColWidth="9.140625" defaultRowHeight="15"/>
  <cols>
    <col min="1" max="1" width="60.140625" style="0" customWidth="1"/>
    <col min="3" max="10" width="15.00390625" style="0" customWidth="1"/>
    <col min="16" max="16" width="4.57421875" style="0" customWidth="1"/>
    <col min="17" max="18" width="9.140625" style="0" hidden="1" customWidth="1"/>
  </cols>
  <sheetData>
    <row r="1" ht="15">
      <c r="J1" s="8" t="s">
        <v>16</v>
      </c>
    </row>
    <row r="2" ht="15">
      <c r="A2" s="1"/>
    </row>
    <row r="3" spans="1:10" ht="15">
      <c r="A3" s="124" t="s">
        <v>115</v>
      </c>
      <c r="B3" s="124"/>
      <c r="C3" s="124"/>
      <c r="D3" s="124"/>
      <c r="E3" s="124"/>
      <c r="F3" s="124"/>
      <c r="G3" s="124"/>
      <c r="H3" s="124"/>
      <c r="I3" s="124"/>
      <c r="J3" s="124"/>
    </row>
    <row r="4" spans="1:10" ht="15">
      <c r="A4" s="124" t="s">
        <v>129</v>
      </c>
      <c r="B4" s="124"/>
      <c r="C4" s="124"/>
      <c r="D4" s="124"/>
      <c r="E4" s="124"/>
      <c r="F4" s="124"/>
      <c r="G4" s="124"/>
      <c r="H4" s="124"/>
      <c r="I4" s="124"/>
      <c r="J4" s="124"/>
    </row>
    <row r="5" ht="15.75" thickBot="1">
      <c r="A5" s="1"/>
    </row>
    <row r="6" spans="1:10" ht="19.5" customHeight="1" thickBot="1">
      <c r="A6" s="125" t="s">
        <v>3</v>
      </c>
      <c r="B6" s="114" t="s">
        <v>17</v>
      </c>
      <c r="C6" s="114" t="s">
        <v>71</v>
      </c>
      <c r="D6" s="120" t="s">
        <v>57</v>
      </c>
      <c r="E6" s="128"/>
      <c r="F6" s="128"/>
      <c r="G6" s="128"/>
      <c r="H6" s="128"/>
      <c r="I6" s="128"/>
      <c r="J6" s="121"/>
    </row>
    <row r="7" spans="1:10" ht="15.75" thickBot="1">
      <c r="A7" s="126"/>
      <c r="B7" s="115"/>
      <c r="C7" s="115"/>
      <c r="D7" s="114" t="s">
        <v>18</v>
      </c>
      <c r="E7" s="117" t="s">
        <v>11</v>
      </c>
      <c r="F7" s="118"/>
      <c r="G7" s="118"/>
      <c r="H7" s="118"/>
      <c r="I7" s="118"/>
      <c r="J7" s="119"/>
    </row>
    <row r="8" spans="1:10" ht="138" customHeight="1" thickBot="1">
      <c r="A8" s="126"/>
      <c r="B8" s="115"/>
      <c r="C8" s="115"/>
      <c r="D8" s="115"/>
      <c r="E8" s="114" t="s">
        <v>61</v>
      </c>
      <c r="F8" s="114" t="s">
        <v>59</v>
      </c>
      <c r="G8" s="114" t="s">
        <v>60</v>
      </c>
      <c r="H8" s="114" t="s">
        <v>62</v>
      </c>
      <c r="I8" s="120" t="s">
        <v>63</v>
      </c>
      <c r="J8" s="121"/>
    </row>
    <row r="9" spans="1:15" ht="15.75" thickBot="1">
      <c r="A9" s="127"/>
      <c r="B9" s="116"/>
      <c r="C9" s="116"/>
      <c r="D9" s="116"/>
      <c r="E9" s="116"/>
      <c r="F9" s="116"/>
      <c r="G9" s="116"/>
      <c r="H9" s="116"/>
      <c r="I9" s="19" t="s">
        <v>18</v>
      </c>
      <c r="J9" s="24" t="s">
        <v>19</v>
      </c>
      <c r="K9" s="129" t="s">
        <v>142</v>
      </c>
      <c r="L9" s="130"/>
      <c r="M9" s="130"/>
      <c r="N9" s="130"/>
      <c r="O9" s="130"/>
    </row>
    <row r="10" spans="1:15" ht="15.75" thickBot="1">
      <c r="A10" s="20">
        <v>1</v>
      </c>
      <c r="B10" s="17">
        <v>2</v>
      </c>
      <c r="C10" s="17">
        <v>3</v>
      </c>
      <c r="D10" s="17">
        <v>4</v>
      </c>
      <c r="E10" s="17">
        <v>5</v>
      </c>
      <c r="F10" s="17">
        <v>6</v>
      </c>
      <c r="G10" s="17">
        <v>7</v>
      </c>
      <c r="H10" s="17">
        <v>8</v>
      </c>
      <c r="I10" s="17">
        <v>9</v>
      </c>
      <c r="J10" s="17">
        <v>10</v>
      </c>
      <c r="K10" s="129"/>
      <c r="L10" s="130"/>
      <c r="M10" s="130"/>
      <c r="N10" s="130"/>
      <c r="O10" s="130"/>
    </row>
    <row r="11" spans="1:15" ht="15.75" customHeight="1" thickBot="1">
      <c r="A11" s="21" t="s">
        <v>20</v>
      </c>
      <c r="B11" s="17">
        <v>100</v>
      </c>
      <c r="C11" s="17" t="s">
        <v>21</v>
      </c>
      <c r="D11" s="53">
        <f aca="true" t="shared" si="0" ref="D11:D35">SUM(E11:I11)</f>
        <v>3015600</v>
      </c>
      <c r="E11" s="53">
        <f>E14</f>
        <v>2777600</v>
      </c>
      <c r="F11" s="53">
        <f>F18</f>
        <v>238000</v>
      </c>
      <c r="G11" s="53">
        <v>0</v>
      </c>
      <c r="H11" s="53">
        <v>0</v>
      </c>
      <c r="I11" s="53">
        <f>I12+I15+I19</f>
        <v>0</v>
      </c>
      <c r="J11" s="53">
        <v>0</v>
      </c>
      <c r="K11" s="129"/>
      <c r="L11" s="130"/>
      <c r="M11" s="130"/>
      <c r="N11" s="130"/>
      <c r="O11" s="130"/>
    </row>
    <row r="12" spans="1:10" ht="15.75" customHeight="1" thickBot="1">
      <c r="A12" s="21" t="s">
        <v>73</v>
      </c>
      <c r="B12" s="17">
        <v>110</v>
      </c>
      <c r="C12" s="17"/>
      <c r="D12" s="53">
        <f t="shared" si="0"/>
        <v>0</v>
      </c>
      <c r="E12" s="53" t="s">
        <v>21</v>
      </c>
      <c r="F12" s="53" t="s">
        <v>21</v>
      </c>
      <c r="G12" s="53" t="s">
        <v>21</v>
      </c>
      <c r="H12" s="53" t="s">
        <v>21</v>
      </c>
      <c r="I12" s="53"/>
      <c r="J12" s="53" t="s">
        <v>21</v>
      </c>
    </row>
    <row r="13" spans="1:10" ht="15.75" customHeight="1" thickBot="1">
      <c r="A13" s="21" t="s">
        <v>74</v>
      </c>
      <c r="B13" s="17"/>
      <c r="C13" s="17"/>
      <c r="D13" s="53">
        <f t="shared" si="0"/>
        <v>0</v>
      </c>
      <c r="E13" s="53" t="s">
        <v>21</v>
      </c>
      <c r="F13" s="53" t="s">
        <v>21</v>
      </c>
      <c r="G13" s="53" t="s">
        <v>21</v>
      </c>
      <c r="H13" s="53" t="s">
        <v>21</v>
      </c>
      <c r="I13" s="53"/>
      <c r="J13" s="53" t="s">
        <v>21</v>
      </c>
    </row>
    <row r="14" spans="1:10" ht="15.75" customHeight="1" thickBot="1">
      <c r="A14" s="88" t="s">
        <v>75</v>
      </c>
      <c r="B14" s="17"/>
      <c r="C14" s="17">
        <v>130</v>
      </c>
      <c r="D14" s="53">
        <f t="shared" si="0"/>
        <v>2777600</v>
      </c>
      <c r="E14" s="89">
        <v>2777600</v>
      </c>
      <c r="F14" s="53"/>
      <c r="G14" s="53"/>
      <c r="H14" s="53"/>
      <c r="I14" s="53"/>
      <c r="J14" s="53"/>
    </row>
    <row r="15" spans="1:10" ht="15.75" customHeight="1" thickBot="1">
      <c r="A15" s="21" t="s">
        <v>22</v>
      </c>
      <c r="B15" s="17">
        <v>120</v>
      </c>
      <c r="C15" s="17">
        <v>130</v>
      </c>
      <c r="D15" s="53">
        <f t="shared" si="0"/>
        <v>0</v>
      </c>
      <c r="E15" s="53"/>
      <c r="F15" s="53"/>
      <c r="G15" s="53" t="s">
        <v>21</v>
      </c>
      <c r="H15" s="53"/>
      <c r="I15" s="53"/>
      <c r="J15" s="53"/>
    </row>
    <row r="16" spans="1:10" s="18" customFormat="1" ht="31.5" customHeight="1" thickBot="1">
      <c r="A16" s="15" t="s">
        <v>69</v>
      </c>
      <c r="B16" s="16">
        <v>130</v>
      </c>
      <c r="C16" s="16"/>
      <c r="D16" s="53">
        <f t="shared" si="0"/>
        <v>0</v>
      </c>
      <c r="E16" s="50"/>
      <c r="F16" s="50"/>
      <c r="G16" s="50" t="s">
        <v>21</v>
      </c>
      <c r="H16" s="50" t="s">
        <v>21</v>
      </c>
      <c r="I16" s="50"/>
      <c r="J16" s="50" t="s">
        <v>21</v>
      </c>
    </row>
    <row r="17" spans="1:18" s="18" customFormat="1" ht="44.25" customHeight="1" thickBot="1">
      <c r="A17" s="15" t="s">
        <v>58</v>
      </c>
      <c r="B17" s="19">
        <v>140</v>
      </c>
      <c r="C17" s="19"/>
      <c r="D17" s="53">
        <f t="shared" si="0"/>
        <v>0</v>
      </c>
      <c r="E17" s="51"/>
      <c r="F17" s="51"/>
      <c r="G17" s="51" t="s">
        <v>21</v>
      </c>
      <c r="H17" s="51" t="s">
        <v>21</v>
      </c>
      <c r="I17" s="51"/>
      <c r="J17" s="51" t="s">
        <v>21</v>
      </c>
      <c r="K17" s="131" t="s">
        <v>138</v>
      </c>
      <c r="L17" s="132"/>
      <c r="M17" s="132"/>
      <c r="N17" s="132"/>
      <c r="O17" s="132"/>
      <c r="P17" s="132"/>
      <c r="Q17" s="132"/>
      <c r="R17" s="132"/>
    </row>
    <row r="18" spans="1:18" ht="15.75" customHeight="1" thickBot="1">
      <c r="A18" s="21" t="s">
        <v>23</v>
      </c>
      <c r="B18" s="17">
        <v>150</v>
      </c>
      <c r="C18" s="17">
        <v>180</v>
      </c>
      <c r="D18" s="53">
        <f t="shared" si="0"/>
        <v>238000</v>
      </c>
      <c r="E18" s="53"/>
      <c r="F18" s="53">
        <v>238000</v>
      </c>
      <c r="G18" s="53"/>
      <c r="H18" s="53" t="s">
        <v>21</v>
      </c>
      <c r="I18" s="53" t="s">
        <v>21</v>
      </c>
      <c r="J18" s="53" t="s">
        <v>21</v>
      </c>
      <c r="K18" s="131"/>
      <c r="L18" s="132"/>
      <c r="M18" s="132"/>
      <c r="N18" s="132"/>
      <c r="O18" s="132"/>
      <c r="P18" s="132"/>
      <c r="Q18" s="132"/>
      <c r="R18" s="132"/>
    </row>
    <row r="19" spans="1:18" ht="15.75" customHeight="1" thickBot="1">
      <c r="A19" s="21" t="s">
        <v>24</v>
      </c>
      <c r="B19" s="17">
        <v>160</v>
      </c>
      <c r="C19" s="17"/>
      <c r="D19" s="53">
        <f t="shared" si="0"/>
        <v>0</v>
      </c>
      <c r="E19" s="53" t="s">
        <v>21</v>
      </c>
      <c r="F19" s="53" t="s">
        <v>21</v>
      </c>
      <c r="G19" s="53" t="s">
        <v>21</v>
      </c>
      <c r="H19" s="53" t="s">
        <v>21</v>
      </c>
      <c r="I19" s="53"/>
      <c r="J19" s="53"/>
      <c r="K19" s="131"/>
      <c r="L19" s="132"/>
      <c r="M19" s="132"/>
      <c r="N19" s="132"/>
      <c r="O19" s="132"/>
      <c r="P19" s="132"/>
      <c r="Q19" s="132"/>
      <c r="R19" s="132"/>
    </row>
    <row r="20" spans="1:10" ht="15.75" customHeight="1" thickBot="1">
      <c r="A20" s="21" t="s">
        <v>25</v>
      </c>
      <c r="B20" s="17">
        <v>180</v>
      </c>
      <c r="C20" s="17" t="s">
        <v>21</v>
      </c>
      <c r="D20" s="53">
        <f t="shared" si="0"/>
        <v>0</v>
      </c>
      <c r="E20" s="53" t="s">
        <v>21</v>
      </c>
      <c r="F20" s="53" t="s">
        <v>21</v>
      </c>
      <c r="G20" s="53" t="s">
        <v>21</v>
      </c>
      <c r="H20" s="53" t="s">
        <v>21</v>
      </c>
      <c r="I20" s="53"/>
      <c r="J20" s="53" t="s">
        <v>21</v>
      </c>
    </row>
    <row r="21" spans="1:10" ht="15.75" customHeight="1" thickBot="1">
      <c r="A21" s="21" t="s">
        <v>26</v>
      </c>
      <c r="B21" s="17">
        <v>200</v>
      </c>
      <c r="C21" s="17" t="s">
        <v>21</v>
      </c>
      <c r="D21" s="90">
        <f t="shared" si="0"/>
        <v>3015600</v>
      </c>
      <c r="E21" s="53">
        <f aca="true" t="shared" si="1" ref="E21:J21">E22+E30+E34</f>
        <v>2777600</v>
      </c>
      <c r="F21" s="53">
        <f t="shared" si="1"/>
        <v>238000</v>
      </c>
      <c r="G21" s="53">
        <f t="shared" si="1"/>
        <v>0</v>
      </c>
      <c r="H21" s="53">
        <f t="shared" si="1"/>
        <v>0</v>
      </c>
      <c r="I21" s="53">
        <f t="shared" si="1"/>
        <v>0</v>
      </c>
      <c r="J21" s="53">
        <f t="shared" si="1"/>
        <v>0</v>
      </c>
    </row>
    <row r="22" spans="1:10" ht="15.75" customHeight="1" thickBot="1">
      <c r="A22" s="21" t="s">
        <v>27</v>
      </c>
      <c r="B22" s="17">
        <v>210</v>
      </c>
      <c r="C22" s="91"/>
      <c r="D22" s="92">
        <f t="shared" si="0"/>
        <v>2631378</v>
      </c>
      <c r="E22" s="53">
        <f>E24+E25</f>
        <v>2631378</v>
      </c>
      <c r="F22" s="53">
        <f>F23+F25</f>
        <v>0</v>
      </c>
      <c r="G22" s="53">
        <f>G23+G25</f>
        <v>0</v>
      </c>
      <c r="H22" s="53">
        <f>H23+H25</f>
        <v>0</v>
      </c>
      <c r="I22" s="53">
        <f>I23+I25</f>
        <v>0</v>
      </c>
      <c r="J22" s="53">
        <f>J23+J25</f>
        <v>0</v>
      </c>
    </row>
    <row r="23" spans="1:10" ht="15.75" customHeight="1" thickBot="1">
      <c r="A23" s="93" t="s">
        <v>6</v>
      </c>
      <c r="B23" s="16">
        <v>211</v>
      </c>
      <c r="C23" s="94"/>
      <c r="D23" s="53">
        <f t="shared" si="0"/>
        <v>0</v>
      </c>
      <c r="E23" s="52"/>
      <c r="F23" s="52"/>
      <c r="G23" s="52"/>
      <c r="H23" s="52"/>
      <c r="I23" s="52"/>
      <c r="J23" s="52"/>
    </row>
    <row r="24" spans="1:10" ht="15.75" customHeight="1" thickBot="1">
      <c r="A24" s="15" t="s">
        <v>119</v>
      </c>
      <c r="B24" s="95"/>
      <c r="C24" s="19">
        <v>111</v>
      </c>
      <c r="D24" s="53">
        <f t="shared" si="0"/>
        <v>2021028</v>
      </c>
      <c r="E24" s="96">
        <v>2021028</v>
      </c>
      <c r="F24" s="51"/>
      <c r="G24" s="96"/>
      <c r="H24" s="96"/>
      <c r="I24" s="96"/>
      <c r="J24" s="96"/>
    </row>
    <row r="25" spans="1:10" ht="15.75" customHeight="1" thickBot="1">
      <c r="A25" s="21" t="s">
        <v>118</v>
      </c>
      <c r="B25" s="17"/>
      <c r="C25" s="17">
        <v>119</v>
      </c>
      <c r="D25" s="53">
        <f t="shared" si="0"/>
        <v>610350</v>
      </c>
      <c r="E25" s="53">
        <v>610350</v>
      </c>
      <c r="F25" s="53"/>
      <c r="G25" s="53"/>
      <c r="H25" s="53"/>
      <c r="I25" s="53"/>
      <c r="J25" s="53"/>
    </row>
    <row r="26" spans="1:10" ht="15.75" customHeight="1" thickBot="1">
      <c r="A26" s="21" t="s">
        <v>28</v>
      </c>
      <c r="B26" s="17">
        <v>220</v>
      </c>
      <c r="C26" s="17"/>
      <c r="D26" s="53">
        <f t="shared" si="0"/>
        <v>0</v>
      </c>
      <c r="E26" s="53"/>
      <c r="F26" s="53"/>
      <c r="G26" s="53"/>
      <c r="H26" s="53"/>
      <c r="I26" s="53"/>
      <c r="J26" s="53"/>
    </row>
    <row r="27" spans="1:10" ht="15.75" customHeight="1" thickBot="1">
      <c r="A27" s="21" t="s">
        <v>6</v>
      </c>
      <c r="B27" s="17"/>
      <c r="C27" s="17"/>
      <c r="D27" s="53">
        <f t="shared" si="0"/>
        <v>0</v>
      </c>
      <c r="E27" s="53"/>
      <c r="F27" s="53"/>
      <c r="G27" s="53"/>
      <c r="H27" s="53"/>
      <c r="I27" s="53"/>
      <c r="J27" s="53"/>
    </row>
    <row r="28" spans="1:11" ht="15.75" customHeight="1" thickBot="1">
      <c r="A28" s="21" t="s">
        <v>29</v>
      </c>
      <c r="B28" s="17">
        <v>230</v>
      </c>
      <c r="C28" s="17">
        <v>831</v>
      </c>
      <c r="D28" s="53">
        <f t="shared" si="0"/>
        <v>0</v>
      </c>
      <c r="E28" s="53"/>
      <c r="F28" s="53"/>
      <c r="G28" s="53"/>
      <c r="H28" s="53"/>
      <c r="I28" s="53"/>
      <c r="J28" s="53"/>
      <c r="K28" s="37" t="s">
        <v>122</v>
      </c>
    </row>
    <row r="29" spans="1:10" ht="15.75" customHeight="1" thickBot="1">
      <c r="A29" s="15" t="s">
        <v>70</v>
      </c>
      <c r="B29" s="19">
        <v>240</v>
      </c>
      <c r="C29" s="19"/>
      <c r="D29" s="53">
        <f t="shared" si="0"/>
        <v>0</v>
      </c>
      <c r="E29" s="51"/>
      <c r="F29" s="51"/>
      <c r="G29" s="51"/>
      <c r="H29" s="51"/>
      <c r="I29" s="51"/>
      <c r="J29" s="51"/>
    </row>
    <row r="30" spans="1:11" ht="27.75" customHeight="1" thickBot="1">
      <c r="A30" s="21" t="s">
        <v>30</v>
      </c>
      <c r="B30" s="19">
        <v>250</v>
      </c>
      <c r="C30" s="17" t="s">
        <v>21</v>
      </c>
      <c r="D30" s="53">
        <f t="shared" si="0"/>
        <v>0</v>
      </c>
      <c r="E30" s="53">
        <f aca="true" t="shared" si="2" ref="E30:J30">SUM(E31:E33)</f>
        <v>0</v>
      </c>
      <c r="F30" s="53">
        <f t="shared" si="2"/>
        <v>0</v>
      </c>
      <c r="G30" s="53">
        <f t="shared" si="2"/>
        <v>0</v>
      </c>
      <c r="H30" s="53">
        <f t="shared" si="2"/>
        <v>0</v>
      </c>
      <c r="I30" s="53">
        <f t="shared" si="2"/>
        <v>0</v>
      </c>
      <c r="J30" s="53">
        <f t="shared" si="2"/>
        <v>0</v>
      </c>
      <c r="K30" s="37"/>
    </row>
    <row r="31" spans="1:11" ht="17.25" customHeight="1" thickBot="1">
      <c r="A31" s="97" t="s">
        <v>123</v>
      </c>
      <c r="B31" s="20"/>
      <c r="C31" s="17">
        <v>851</v>
      </c>
      <c r="D31" s="53">
        <f t="shared" si="0"/>
        <v>0</v>
      </c>
      <c r="E31" s="53"/>
      <c r="F31" s="53"/>
      <c r="G31" s="53"/>
      <c r="H31" s="53"/>
      <c r="I31" s="53"/>
      <c r="J31" s="53"/>
      <c r="K31" s="37"/>
    </row>
    <row r="32" spans="1:11" ht="17.25" customHeight="1" thickBot="1">
      <c r="A32" s="97" t="s">
        <v>124</v>
      </c>
      <c r="B32" s="25"/>
      <c r="C32" s="17">
        <v>852</v>
      </c>
      <c r="D32" s="53">
        <f t="shared" si="0"/>
        <v>0</v>
      </c>
      <c r="E32" s="53"/>
      <c r="F32" s="53"/>
      <c r="G32" s="53"/>
      <c r="H32" s="53"/>
      <c r="I32" s="53"/>
      <c r="J32" s="53"/>
      <c r="K32" s="37"/>
    </row>
    <row r="33" spans="1:11" ht="17.25" customHeight="1" thickBot="1">
      <c r="A33" s="15" t="s">
        <v>125</v>
      </c>
      <c r="B33" s="17"/>
      <c r="C33" s="17">
        <v>853</v>
      </c>
      <c r="D33" s="53">
        <f t="shared" si="0"/>
        <v>0</v>
      </c>
      <c r="E33" s="53"/>
      <c r="F33" s="53"/>
      <c r="G33" s="53"/>
      <c r="H33" s="53"/>
      <c r="I33" s="53"/>
      <c r="J33" s="53"/>
      <c r="K33" s="37"/>
    </row>
    <row r="34" spans="1:10" ht="15.75" customHeight="1" thickBot="1">
      <c r="A34" s="21" t="s">
        <v>31</v>
      </c>
      <c r="B34" s="17">
        <v>260</v>
      </c>
      <c r="C34" s="17" t="s">
        <v>21</v>
      </c>
      <c r="D34" s="53">
        <f t="shared" si="0"/>
        <v>384222</v>
      </c>
      <c r="E34" s="53">
        <f aca="true" t="shared" si="3" ref="E34:J34">SUM(E35:E42)</f>
        <v>146222</v>
      </c>
      <c r="F34" s="53">
        <f t="shared" si="3"/>
        <v>238000</v>
      </c>
      <c r="G34" s="53">
        <f t="shared" si="3"/>
        <v>0</v>
      </c>
      <c r="H34" s="53">
        <f t="shared" si="3"/>
        <v>0</v>
      </c>
      <c r="I34" s="53">
        <f t="shared" si="3"/>
        <v>0</v>
      </c>
      <c r="J34" s="53">
        <f t="shared" si="3"/>
        <v>0</v>
      </c>
    </row>
    <row r="35" spans="1:10" ht="15.75" customHeight="1" thickBot="1">
      <c r="A35" s="21" t="s">
        <v>76</v>
      </c>
      <c r="B35" s="17"/>
      <c r="C35" s="17">
        <v>244</v>
      </c>
      <c r="D35" s="53">
        <f t="shared" si="0"/>
        <v>72012</v>
      </c>
      <c r="E35" s="53">
        <v>72012</v>
      </c>
      <c r="F35" s="53"/>
      <c r="G35" s="53"/>
      <c r="H35" s="53"/>
      <c r="I35" s="53"/>
      <c r="J35" s="53"/>
    </row>
    <row r="36" spans="1:10" ht="15.75" customHeight="1" thickBot="1">
      <c r="A36" s="21" t="s">
        <v>116</v>
      </c>
      <c r="B36" s="17"/>
      <c r="C36" s="17">
        <v>244</v>
      </c>
      <c r="D36" s="53">
        <f aca="true" t="shared" si="4" ref="D36:D42">SUM(E36:I36)</f>
        <v>0</v>
      </c>
      <c r="E36" s="53"/>
      <c r="F36" s="53"/>
      <c r="G36" s="53"/>
      <c r="H36" s="53"/>
      <c r="I36" s="53"/>
      <c r="J36" s="53"/>
    </row>
    <row r="37" spans="1:10" ht="15.75" customHeight="1" thickBot="1">
      <c r="A37" s="98" t="s">
        <v>77</v>
      </c>
      <c r="B37" s="17"/>
      <c r="C37" s="17">
        <v>244</v>
      </c>
      <c r="D37" s="53">
        <f t="shared" si="4"/>
        <v>15926</v>
      </c>
      <c r="E37" s="53">
        <v>15926</v>
      </c>
      <c r="F37" s="53"/>
      <c r="G37" s="53"/>
      <c r="H37" s="53"/>
      <c r="I37" s="53"/>
      <c r="J37" s="53"/>
    </row>
    <row r="38" spans="1:14" ht="15.75" customHeight="1" thickBot="1">
      <c r="A38" s="98" t="s">
        <v>117</v>
      </c>
      <c r="B38" s="17"/>
      <c r="C38" s="17">
        <v>244</v>
      </c>
      <c r="D38" s="53">
        <f t="shared" si="4"/>
        <v>0</v>
      </c>
      <c r="E38" s="53"/>
      <c r="F38" s="53"/>
      <c r="G38" s="53"/>
      <c r="H38" s="53"/>
      <c r="I38" s="53"/>
      <c r="J38" s="53"/>
      <c r="L38" s="36"/>
      <c r="M38" s="35"/>
      <c r="N38" s="34"/>
    </row>
    <row r="39" spans="1:10" ht="15.75" customHeight="1" thickBot="1">
      <c r="A39" s="88" t="s">
        <v>78</v>
      </c>
      <c r="B39" s="17"/>
      <c r="C39" s="17">
        <v>244</v>
      </c>
      <c r="D39" s="53">
        <f t="shared" si="4"/>
        <v>263406</v>
      </c>
      <c r="E39" s="53">
        <v>25406</v>
      </c>
      <c r="F39" s="53">
        <v>238000</v>
      </c>
      <c r="G39" s="53"/>
      <c r="H39" s="53"/>
      <c r="I39" s="53"/>
      <c r="J39" s="53"/>
    </row>
    <row r="40" spans="1:10" ht="15.75" customHeight="1" thickBot="1">
      <c r="A40" s="98" t="s">
        <v>79</v>
      </c>
      <c r="B40" s="17"/>
      <c r="C40" s="17">
        <v>244</v>
      </c>
      <c r="D40" s="53">
        <f t="shared" si="4"/>
        <v>32878</v>
      </c>
      <c r="E40" s="53">
        <v>32878</v>
      </c>
      <c r="F40" s="53"/>
      <c r="G40" s="53"/>
      <c r="H40" s="53"/>
      <c r="I40" s="53"/>
      <c r="J40" s="53"/>
    </row>
    <row r="41" spans="1:10" ht="15.75" customHeight="1" thickBot="1">
      <c r="A41" s="99" t="s">
        <v>120</v>
      </c>
      <c r="B41" s="17"/>
      <c r="C41" s="17">
        <v>244</v>
      </c>
      <c r="D41" s="53">
        <f t="shared" si="4"/>
        <v>0</v>
      </c>
      <c r="E41" s="53"/>
      <c r="F41" s="53"/>
      <c r="G41" s="53"/>
      <c r="H41" s="53"/>
      <c r="I41" s="53"/>
      <c r="J41" s="53"/>
    </row>
    <row r="42" spans="1:10" ht="15.75" customHeight="1" thickBot="1">
      <c r="A42" s="98" t="s">
        <v>121</v>
      </c>
      <c r="B42" s="17"/>
      <c r="C42" s="17">
        <v>244</v>
      </c>
      <c r="D42" s="53">
        <f t="shared" si="4"/>
        <v>0</v>
      </c>
      <c r="E42" s="53"/>
      <c r="F42" s="53"/>
      <c r="G42" s="53"/>
      <c r="H42" s="53"/>
      <c r="I42" s="53"/>
      <c r="J42" s="53"/>
    </row>
    <row r="43" spans="1:13" s="22" customFormat="1" ht="15.75" customHeight="1" thickBot="1">
      <c r="A43" s="21" t="s">
        <v>32</v>
      </c>
      <c r="B43" s="17">
        <v>300</v>
      </c>
      <c r="C43" s="17" t="s">
        <v>21</v>
      </c>
      <c r="D43" s="53">
        <v>0</v>
      </c>
      <c r="E43" s="53"/>
      <c r="F43" s="53"/>
      <c r="G43" s="53"/>
      <c r="H43" s="53"/>
      <c r="I43" s="53"/>
      <c r="J43" s="53"/>
      <c r="K43" s="122" t="s">
        <v>80</v>
      </c>
      <c r="L43" s="123"/>
      <c r="M43" s="123"/>
    </row>
    <row r="44" spans="1:13" s="22" customFormat="1" ht="15.75" customHeight="1" thickBot="1">
      <c r="A44" s="21" t="s">
        <v>33</v>
      </c>
      <c r="B44" s="17">
        <v>310</v>
      </c>
      <c r="C44" s="17"/>
      <c r="D44" s="53">
        <v>0</v>
      </c>
      <c r="E44" s="53"/>
      <c r="F44" s="53"/>
      <c r="G44" s="53"/>
      <c r="H44" s="53"/>
      <c r="I44" s="53"/>
      <c r="J44" s="53"/>
      <c r="K44" s="122"/>
      <c r="L44" s="123"/>
      <c r="M44" s="123"/>
    </row>
    <row r="45" spans="1:13" s="22" customFormat="1" ht="15.75" customHeight="1" thickBot="1">
      <c r="A45" s="21" t="s">
        <v>34</v>
      </c>
      <c r="B45" s="17">
        <v>320</v>
      </c>
      <c r="C45" s="17"/>
      <c r="D45" s="53">
        <v>0</v>
      </c>
      <c r="E45" s="53"/>
      <c r="F45" s="53"/>
      <c r="G45" s="53"/>
      <c r="H45" s="53"/>
      <c r="I45" s="53"/>
      <c r="J45" s="53"/>
      <c r="K45" s="122"/>
      <c r="L45" s="123"/>
      <c r="M45" s="123"/>
    </row>
    <row r="46" spans="1:13" s="22" customFormat="1" ht="15.75" customHeight="1" thickBot="1">
      <c r="A46" s="21" t="s">
        <v>35</v>
      </c>
      <c r="B46" s="17">
        <v>400</v>
      </c>
      <c r="C46" s="17"/>
      <c r="D46" s="53">
        <v>0</v>
      </c>
      <c r="E46" s="53"/>
      <c r="F46" s="53"/>
      <c r="G46" s="53"/>
      <c r="H46" s="53"/>
      <c r="I46" s="53"/>
      <c r="J46" s="53"/>
      <c r="K46" s="122"/>
      <c r="L46" s="123"/>
      <c r="M46" s="123"/>
    </row>
    <row r="47" spans="1:13" s="22" customFormat="1" ht="15.75" customHeight="1" thickBot="1">
      <c r="A47" s="21" t="s">
        <v>36</v>
      </c>
      <c r="B47" s="17">
        <v>410</v>
      </c>
      <c r="C47" s="17"/>
      <c r="D47" s="53">
        <v>0</v>
      </c>
      <c r="E47" s="53"/>
      <c r="F47" s="53"/>
      <c r="G47" s="53"/>
      <c r="H47" s="53"/>
      <c r="I47" s="53"/>
      <c r="J47" s="53"/>
      <c r="K47" s="122"/>
      <c r="L47" s="123"/>
      <c r="M47" s="123"/>
    </row>
    <row r="48" spans="1:13" s="22" customFormat="1" ht="15.75" customHeight="1" thickBot="1">
      <c r="A48" s="21" t="s">
        <v>37</v>
      </c>
      <c r="B48" s="17">
        <v>420</v>
      </c>
      <c r="C48" s="17"/>
      <c r="D48" s="53">
        <v>0</v>
      </c>
      <c r="E48" s="53"/>
      <c r="F48" s="53"/>
      <c r="G48" s="53"/>
      <c r="H48" s="53"/>
      <c r="I48" s="53"/>
      <c r="J48" s="53"/>
      <c r="K48" s="122"/>
      <c r="L48" s="123"/>
      <c r="M48" s="123"/>
    </row>
    <row r="49" spans="1:10" ht="15.75" customHeight="1" thickBot="1">
      <c r="A49" s="21" t="s">
        <v>38</v>
      </c>
      <c r="B49" s="17">
        <v>500</v>
      </c>
      <c r="C49" s="17" t="s">
        <v>21</v>
      </c>
      <c r="D49" s="53">
        <f>SUM(E49:I49)</f>
        <v>0</v>
      </c>
      <c r="E49" s="53"/>
      <c r="F49" s="53"/>
      <c r="G49" s="53"/>
      <c r="H49" s="53"/>
      <c r="I49" s="53"/>
      <c r="J49" s="53"/>
    </row>
    <row r="50" spans="1:16" ht="15.75" customHeight="1" thickBot="1">
      <c r="A50" s="21" t="s">
        <v>39</v>
      </c>
      <c r="B50" s="17">
        <v>600</v>
      </c>
      <c r="C50" s="17" t="s">
        <v>21</v>
      </c>
      <c r="D50" s="53">
        <f>SUM(E50:I50)</f>
        <v>0</v>
      </c>
      <c r="E50" s="53">
        <f>E49+E11-E21</f>
        <v>0</v>
      </c>
      <c r="F50" s="53">
        <f>F49+F11-F21</f>
        <v>0</v>
      </c>
      <c r="G50" s="53">
        <v>0</v>
      </c>
      <c r="H50" s="53">
        <v>0</v>
      </c>
      <c r="I50" s="53">
        <f>I49+I11-I21</f>
        <v>0</v>
      </c>
      <c r="J50" s="53">
        <v>0</v>
      </c>
      <c r="K50" s="48" t="s">
        <v>128</v>
      </c>
      <c r="L50" s="47"/>
      <c r="M50" s="47"/>
      <c r="N50" s="47"/>
      <c r="O50" s="47"/>
      <c r="P50" s="47"/>
    </row>
    <row r="51" ht="15.75" customHeight="1"/>
    <row r="52" ht="15.75" customHeight="1"/>
  </sheetData>
  <sheetProtection/>
  <mergeCells count="16">
    <mergeCell ref="K43:M48"/>
    <mergeCell ref="H8:H9"/>
    <mergeCell ref="A3:J3"/>
    <mergeCell ref="A4:J4"/>
    <mergeCell ref="A6:A9"/>
    <mergeCell ref="B6:B9"/>
    <mergeCell ref="C6:C9"/>
    <mergeCell ref="D6:J6"/>
    <mergeCell ref="K9:O11"/>
    <mergeCell ref="K17:R19"/>
    <mergeCell ref="D7:D9"/>
    <mergeCell ref="E8:E9"/>
    <mergeCell ref="F8:F9"/>
    <mergeCell ref="G8:G9"/>
    <mergeCell ref="E7:J7"/>
    <mergeCell ref="I8:J8"/>
  </mergeCells>
  <printOptions/>
  <pageMargins left="0" right="0" top="0.5905511811023623" bottom="0" header="0.5118110236220472" footer="0.5118110236220472"/>
  <pageSetup horizontalDpi="300" verticalDpi="3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2"/>
  <sheetViews>
    <sheetView view="pageBreakPreview" zoomScale="80" zoomScaleSheetLayoutView="80" zoomScalePageLayoutView="0" workbookViewId="0" topLeftCell="A1">
      <selection activeCell="A1" sqref="A1:L12"/>
    </sheetView>
  </sheetViews>
  <sheetFormatPr defaultColWidth="9.140625" defaultRowHeight="15"/>
  <cols>
    <col min="1" max="1" width="44.7109375" style="0" customWidth="1"/>
    <col min="3" max="12" width="13.8515625" style="0" customWidth="1"/>
    <col min="17" max="17" width="10.7109375" style="0" customWidth="1"/>
  </cols>
  <sheetData>
    <row r="1" spans="1:12" ht="15">
      <c r="A1" s="141" t="s">
        <v>40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</row>
    <row r="2" ht="15">
      <c r="A2" s="10"/>
    </row>
    <row r="3" spans="1:12" ht="15">
      <c r="A3" s="124" t="s">
        <v>130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4" ht="15.75" thickBot="1">
      <c r="A4" s="1"/>
    </row>
    <row r="5" spans="1:12" ht="15.75" customHeight="1" thickBot="1">
      <c r="A5" s="138" t="s">
        <v>3</v>
      </c>
      <c r="B5" s="138" t="s">
        <v>17</v>
      </c>
      <c r="C5" s="138" t="s">
        <v>64</v>
      </c>
      <c r="D5" s="133" t="s">
        <v>41</v>
      </c>
      <c r="E5" s="134"/>
      <c r="F5" s="134"/>
      <c r="G5" s="134"/>
      <c r="H5" s="134"/>
      <c r="I5" s="134"/>
      <c r="J5" s="134"/>
      <c r="K5" s="134"/>
      <c r="L5" s="135"/>
    </row>
    <row r="6" spans="1:12" ht="15.75" customHeight="1" thickBot="1">
      <c r="A6" s="139"/>
      <c r="B6" s="139"/>
      <c r="C6" s="139"/>
      <c r="D6" s="142" t="s">
        <v>42</v>
      </c>
      <c r="E6" s="143"/>
      <c r="F6" s="144"/>
      <c r="G6" s="133" t="s">
        <v>11</v>
      </c>
      <c r="H6" s="134"/>
      <c r="I6" s="134"/>
      <c r="J6" s="134"/>
      <c r="K6" s="134"/>
      <c r="L6" s="135"/>
    </row>
    <row r="7" spans="1:12" ht="67.5" customHeight="1" thickBot="1">
      <c r="A7" s="139"/>
      <c r="B7" s="139"/>
      <c r="C7" s="139"/>
      <c r="D7" s="145"/>
      <c r="E7" s="146"/>
      <c r="F7" s="147"/>
      <c r="G7" s="133" t="s">
        <v>65</v>
      </c>
      <c r="H7" s="134"/>
      <c r="I7" s="135"/>
      <c r="J7" s="133" t="s">
        <v>66</v>
      </c>
      <c r="K7" s="134"/>
      <c r="L7" s="135"/>
    </row>
    <row r="8" spans="1:12" ht="66" customHeight="1" thickBot="1">
      <c r="A8" s="140"/>
      <c r="B8" s="140"/>
      <c r="C8" s="140"/>
      <c r="D8" s="7" t="s">
        <v>139</v>
      </c>
      <c r="E8" s="12" t="s">
        <v>140</v>
      </c>
      <c r="F8" s="2" t="s">
        <v>141</v>
      </c>
      <c r="G8" s="7" t="s">
        <v>139</v>
      </c>
      <c r="H8" s="12" t="s">
        <v>140</v>
      </c>
      <c r="I8" s="2" t="s">
        <v>141</v>
      </c>
      <c r="J8" s="7" t="s">
        <v>139</v>
      </c>
      <c r="K8" s="12" t="s">
        <v>140</v>
      </c>
      <c r="L8" s="2" t="s">
        <v>141</v>
      </c>
    </row>
    <row r="9" spans="1:17" ht="15.75" thickBot="1">
      <c r="A9" s="11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  <c r="H9" s="9">
        <v>8</v>
      </c>
      <c r="I9" s="9">
        <v>9</v>
      </c>
      <c r="J9" s="9">
        <v>10</v>
      </c>
      <c r="K9" s="9">
        <v>11</v>
      </c>
      <c r="L9" s="9">
        <v>12</v>
      </c>
      <c r="M9" s="136" t="s">
        <v>143</v>
      </c>
      <c r="N9" s="137"/>
      <c r="O9" s="137"/>
      <c r="P9" s="137"/>
      <c r="Q9" s="137"/>
    </row>
    <row r="10" spans="1:17" ht="26.25" thickBot="1">
      <c r="A10" s="38" t="s">
        <v>67</v>
      </c>
      <c r="B10" s="39" t="s">
        <v>81</v>
      </c>
      <c r="C10" s="40" t="s">
        <v>21</v>
      </c>
      <c r="D10" s="40">
        <f>'Таблица 2'!D34</f>
        <v>384222</v>
      </c>
      <c r="E10" s="40">
        <v>146222</v>
      </c>
      <c r="F10" s="40">
        <v>146222</v>
      </c>
      <c r="G10" s="40">
        <f>'Таблица 2'!G34</f>
        <v>0</v>
      </c>
      <c r="H10" s="40">
        <v>146222</v>
      </c>
      <c r="I10" s="40">
        <v>146222</v>
      </c>
      <c r="J10" s="40"/>
      <c r="K10" s="40"/>
      <c r="L10" s="40"/>
      <c r="M10" s="54" t="s">
        <v>82</v>
      </c>
      <c r="N10" s="47"/>
      <c r="O10" s="47"/>
      <c r="P10" s="47"/>
      <c r="Q10" s="47"/>
    </row>
    <row r="11" spans="1:13" ht="41.25" customHeight="1" thickBot="1">
      <c r="A11" s="13" t="s">
        <v>68</v>
      </c>
      <c r="B11" s="2">
        <v>1001</v>
      </c>
      <c r="C11" s="2" t="s">
        <v>21</v>
      </c>
      <c r="D11" s="26">
        <v>13254</v>
      </c>
      <c r="E11" s="3"/>
      <c r="F11" s="3"/>
      <c r="G11" s="26">
        <v>13254</v>
      </c>
      <c r="H11" s="3"/>
      <c r="I11" s="3"/>
      <c r="J11" s="3"/>
      <c r="K11" s="3"/>
      <c r="L11" s="3"/>
      <c r="M11" s="28" t="s">
        <v>126</v>
      </c>
    </row>
    <row r="12" spans="1:13" ht="37.5" customHeight="1" thickBot="1">
      <c r="A12" s="6" t="s">
        <v>43</v>
      </c>
      <c r="B12" s="5">
        <v>2001</v>
      </c>
      <c r="C12" s="5">
        <v>2017</v>
      </c>
      <c r="D12" s="23">
        <f>D10-D11</f>
        <v>370968</v>
      </c>
      <c r="E12" s="5"/>
      <c r="F12" s="5"/>
      <c r="G12" s="23">
        <f>G10-G11</f>
        <v>-13254</v>
      </c>
      <c r="H12" s="5"/>
      <c r="I12" s="5"/>
      <c r="J12" s="5"/>
      <c r="K12" s="5"/>
      <c r="L12" s="5"/>
      <c r="M12" s="29" t="s">
        <v>127</v>
      </c>
    </row>
  </sheetData>
  <sheetProtection/>
  <mergeCells count="11">
    <mergeCell ref="G7:I7"/>
    <mergeCell ref="J7:L7"/>
    <mergeCell ref="M9:Q9"/>
    <mergeCell ref="A5:A8"/>
    <mergeCell ref="B5:B8"/>
    <mergeCell ref="C5:C8"/>
    <mergeCell ref="A1:L1"/>
    <mergeCell ref="A3:L3"/>
    <mergeCell ref="D6:F7"/>
    <mergeCell ref="D5:L5"/>
    <mergeCell ref="G6:L6"/>
  </mergeCells>
  <printOptions/>
  <pageMargins left="0" right="0" top="0.905511811023622" bottom="0" header="0.5118110236220472" footer="0.5118110236220472"/>
  <pageSetup horizontalDpi="300" verticalDpi="3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view="pageBreakPreview" zoomScaleSheetLayoutView="100" zoomScalePageLayoutView="0" workbookViewId="0" topLeftCell="A1">
      <selection activeCell="A1" sqref="A1:C24"/>
    </sheetView>
  </sheetViews>
  <sheetFormatPr defaultColWidth="9.140625" defaultRowHeight="15"/>
  <cols>
    <col min="1" max="1" width="61.28125" style="0" customWidth="1"/>
    <col min="2" max="3" width="17.7109375" style="0" customWidth="1"/>
    <col min="4" max="4" width="9.140625" style="28" customWidth="1"/>
  </cols>
  <sheetData>
    <row r="1" ht="18.75">
      <c r="C1" s="8" t="s">
        <v>44</v>
      </c>
    </row>
    <row r="2" ht="18.75">
      <c r="A2" s="1"/>
    </row>
    <row r="3" spans="1:3" ht="18.75">
      <c r="A3" s="124" t="s">
        <v>45</v>
      </c>
      <c r="B3" s="124"/>
      <c r="C3" s="124"/>
    </row>
    <row r="4" spans="1:3" ht="18.75">
      <c r="A4" s="124" t="s">
        <v>129</v>
      </c>
      <c r="B4" s="124"/>
      <c r="C4" s="124"/>
    </row>
    <row r="5" spans="1:3" ht="18.75">
      <c r="A5" s="124" t="s">
        <v>46</v>
      </c>
      <c r="B5" s="124"/>
      <c r="C5" s="124"/>
    </row>
    <row r="6" ht="19.5" thickBot="1">
      <c r="A6" s="10"/>
    </row>
    <row r="7" spans="1:3" ht="78" customHeight="1" thickBot="1">
      <c r="A7" s="2" t="s">
        <v>3</v>
      </c>
      <c r="B7" s="3" t="s">
        <v>17</v>
      </c>
      <c r="C7" s="3" t="s">
        <v>47</v>
      </c>
    </row>
    <row r="8" spans="1:3" ht="19.5" thickBot="1">
      <c r="A8" s="4">
        <v>1</v>
      </c>
      <c r="B8" s="5">
        <v>2</v>
      </c>
      <c r="C8" s="5">
        <v>3</v>
      </c>
    </row>
    <row r="9" spans="1:4" ht="18" customHeight="1" thickBot="1">
      <c r="A9" s="6" t="s">
        <v>38</v>
      </c>
      <c r="B9" s="5">
        <v>10</v>
      </c>
      <c r="C9" s="5"/>
      <c r="D9" s="28" t="s">
        <v>83</v>
      </c>
    </row>
    <row r="10" spans="1:3" ht="18" customHeight="1" thickBot="1">
      <c r="A10" s="6" t="s">
        <v>39</v>
      </c>
      <c r="B10" s="5">
        <v>20</v>
      </c>
      <c r="C10" s="5"/>
    </row>
    <row r="11" spans="1:3" ht="18" customHeight="1" thickBot="1">
      <c r="A11" s="6" t="s">
        <v>48</v>
      </c>
      <c r="B11" s="5">
        <v>30</v>
      </c>
      <c r="C11" s="5"/>
    </row>
    <row r="12" spans="1:3" ht="18" customHeight="1" thickBot="1">
      <c r="A12" s="6"/>
      <c r="B12" s="5"/>
      <c r="C12" s="5"/>
    </row>
    <row r="13" spans="1:3" ht="18" customHeight="1" thickBot="1">
      <c r="A13" s="6" t="s">
        <v>49</v>
      </c>
      <c r="B13" s="5">
        <v>40</v>
      </c>
      <c r="C13" s="5"/>
    </row>
    <row r="14" spans="1:3" ht="18" customHeight="1" thickBot="1">
      <c r="A14" s="6"/>
      <c r="B14" s="5"/>
      <c r="C14" s="5"/>
    </row>
    <row r="15" ht="18.75">
      <c r="A15" s="1"/>
    </row>
    <row r="16" ht="18.75">
      <c r="C16" s="8" t="s">
        <v>50</v>
      </c>
    </row>
    <row r="17" ht="18.75">
      <c r="A17" s="1"/>
    </row>
    <row r="18" spans="1:3" ht="18.75">
      <c r="A18" s="124" t="s">
        <v>51</v>
      </c>
      <c r="B18" s="124"/>
      <c r="C18" s="124"/>
    </row>
    <row r="19" ht="19.5" thickBot="1">
      <c r="A19" s="1"/>
    </row>
    <row r="20" spans="1:3" ht="19.5" thickBot="1">
      <c r="A20" s="2" t="s">
        <v>3</v>
      </c>
      <c r="B20" s="3" t="s">
        <v>17</v>
      </c>
      <c r="C20" s="3" t="s">
        <v>52</v>
      </c>
    </row>
    <row r="21" spans="1:3" ht="19.5" thickBot="1">
      <c r="A21" s="4">
        <v>1</v>
      </c>
      <c r="B21" s="5">
        <v>2</v>
      </c>
      <c r="C21" s="5">
        <v>3</v>
      </c>
    </row>
    <row r="22" spans="1:3" ht="15" customHeight="1" thickBot="1">
      <c r="A22" s="6" t="s">
        <v>53</v>
      </c>
      <c r="B22" s="5">
        <v>10</v>
      </c>
      <c r="C22" s="5"/>
    </row>
    <row r="23" spans="1:3" ht="42" customHeight="1" thickBot="1">
      <c r="A23" s="6" t="s">
        <v>54</v>
      </c>
      <c r="B23" s="5">
        <v>20</v>
      </c>
      <c r="C23" s="5"/>
    </row>
    <row r="24" spans="1:4" ht="19.5" customHeight="1" thickBot="1">
      <c r="A24" s="6" t="s">
        <v>55</v>
      </c>
      <c r="B24" s="5">
        <v>30</v>
      </c>
      <c r="C24" s="5"/>
      <c r="D24" s="28" t="s">
        <v>83</v>
      </c>
    </row>
  </sheetData>
  <sheetProtection/>
  <mergeCells count="4">
    <mergeCell ref="A3:C3"/>
    <mergeCell ref="A4:C4"/>
    <mergeCell ref="A5:C5"/>
    <mergeCell ref="A18:C18"/>
  </mergeCells>
  <printOptions/>
  <pageMargins left="0" right="0" top="0.5905511811023622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САНЯ</dc:creator>
  <cp:keywords/>
  <dc:description/>
  <cp:lastModifiedBy>Алла</cp:lastModifiedBy>
  <cp:lastPrinted>2018-01-15T14:20:08Z</cp:lastPrinted>
  <dcterms:created xsi:type="dcterms:W3CDTF">2015-12-26T19:39:04Z</dcterms:created>
  <dcterms:modified xsi:type="dcterms:W3CDTF">2018-09-24T13:58:52Z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